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Dstfs02\01170_市町村課$\01_所属全体フォルダ\5財政班\07fy\038_財政状況資料集\R6決算\04_市町村↔県\05 館山市▲\"/>
    </mc:Choice>
  </mc:AlternateContent>
  <xr:revisionPtr revIDLastSave="0" documentId="13_ncr:1_{059E11C1-DF8D-40AB-859F-8F368F6EAF7E}" xr6:coauthVersionLast="47" xr6:coauthVersionMax="47" xr10:uidLastSave="{00000000-0000-0000-0000-000000000000}"/>
  <bookViews>
    <workbookView xWindow="-289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BE34" i="10"/>
  <c r="C34" i="10"/>
  <c r="U34" i="10" s="1"/>
  <c r="U35" i="10" l="1"/>
  <c r="U36"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alcChain>
</file>

<file path=xl/sharedStrings.xml><?xml version="1.0" encoding="utf-8"?>
<sst xmlns="http://schemas.openxmlformats.org/spreadsheetml/2006/main" count="1057" uniqueCount="561">
  <si>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</si>
  <si>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</si>
  <si>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</si>
  <si>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</si>
  <si>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</si>
  <si>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</si>
  <si>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</si>
  <si>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</si>
  <si>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</si>
  <si>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</si>
  <si>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</si>
  <si>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</si>
  <si>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</si>
  <si>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</si>
  <si>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</si>
  <si>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</si>
  <si>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</si>
  <si>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</si>
  <si>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</si>
  <si>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</si>
  <si>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</si>
  <si>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</si>
  <si>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</si>
  <si>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</si>
  <si>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</si>
  <si>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</si>
  <si>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</si>
  <si>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</si>
  <si>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</si>
  <si>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</si>
  <si>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</si>
  <si>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</si>
  <si>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</si>
  <si>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</si>
  <si>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</si>
  <si>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</si>
  <si>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</si>
  <si>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</si>
  <si>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</si>
  <si>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</si>
  <si>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</si>
  <si>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</si>
  <si>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</si>
  <si>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</si>
  <si>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</si>
  <si>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</si>
  <si>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</si>
  <si>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</si>
  <si>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</si>
  <si>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</si>
  <si>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</si>
  <si>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</si>
  <si>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</si>
  <si>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</si>
  <si>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</si>
  <si>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</si>
  <si>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</si>
  <si>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</si>
  <si>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</si>
  <si>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</si>
  <si>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</si>
  <si>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</si>
  <si>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</si>
  <si>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</si>
  <si>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</si>
  <si>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</si>
  <si>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</si>
  <si>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</si>
  <si>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</si>
  <si>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</si>
  <si>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</si>
  <si>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</si>
  <si>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</si>
  <si>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</si>
  <si>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</si>
  <si>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</si>
  <si>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</si>
  <si>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</si>
  <si>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</si>
  <si>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</si>
  <si>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</si>
  <si>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Ⅰ－３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</si>
  <si>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</si>
  <si>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</si>
  <si>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</si>
  <si>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</si>
  <si>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</si>
  <si>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</si>
  <si>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</si>
  <si>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</si>
  <si>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</si>
  <si>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</si>
  <si>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</si>
  <si>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</si>
  <si>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館山市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</si>
  <si>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</si>
  <si>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</si>
  <si>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</si>
  <si>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</si>
  <si>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</si>
  <si>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</si>
  <si>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</si>
  <si>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</si>
  <si>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</si>
  <si>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</si>
  <si>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</si>
  <si>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</si>
  <si>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</si>
  <si>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</si>
  <si>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</si>
  <si>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</si>
  <si>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</si>
  <si>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</si>
  <si>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</si>
  <si>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</si>
  <si>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</si>
  <si>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</si>
  <si>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</si>
  <si>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</si>
  <si>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</si>
  <si>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</si>
  <si>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</si>
  <si>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</si>
  <si>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</si>
  <si>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</si>
  <si>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</si>
  <si>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</si>
  <si>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</si>
  <si>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</si>
  <si>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</si>
  <si>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</si>
  <si>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</si>
  <si>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</si>
  <si>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</si>
  <si>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</si>
  <si>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</si>
  <si>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</si>
  <si>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</si>
  <si>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</si>
  <si>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</si>
  <si>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</si>
  <si>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</si>
  <si>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</si>
  <si>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</si>
  <si>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</si>
  <si>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</si>
  <si>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</si>
  <si>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</si>
  <si>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</si>
  <si>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</si>
  <si>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</si>
  <si>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</si>
  <si>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</si>
  <si>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</si>
  <si>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</si>
  <si>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</si>
  <si>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</si>
  <si>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</si>
  <si>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</si>
  <si>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</si>
  <si>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</si>
  <si>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</si>
  <si>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</si>
  <si>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</si>
  <si>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</si>
  <si>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</si>
  <si>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</si>
  <si>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</si>
  <si>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</si>
  <si>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</si>
  <si>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</si>
  <si>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</si>
  <si>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</si>
  <si>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</si>
  <si>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</si>
  <si>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</si>
  <si>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</si>
  <si>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</si>
  <si>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</si>
  <si>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</si>
  <si>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</si>
  <si>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</si>
  <si>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</si>
  <si>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</si>
  <si>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</si>
  <si>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</si>
  <si>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</si>
  <si>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</si>
  <si>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</si>
  <si>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</si>
  <si>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</si>
  <si>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</si>
  <si>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</si>
  <si>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</si>
  <si>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</si>
  <si>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</si>
  <si>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</si>
  <si>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</si>
  <si>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</si>
  <si>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</si>
  <si>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</si>
  <si>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</si>
  <si>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</si>
  <si>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千葉県館山市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</si>
  <si>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</si>
  <si>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</si>
  <si>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</si>
  <si>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</si>
  <si>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</si>
  <si>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</si>
  <si>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</si>
  <si>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</si>
  <si>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</si>
  <si>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</si>
  <si>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</si>
  <si>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</si>
  <si>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</si>
  <si>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</si>
  <si>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</si>
  <si>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</si>
  <si>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</si>
  <si>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</si>
  <si>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</si>
  <si>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</si>
  <si>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</si>
  <si>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</si>
  <si>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</si>
  <si>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</si>
  <si>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</si>
  <si>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</si>
  <si>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</si>
  <si>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</si>
  <si>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</si>
  <si>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</si>
  <si>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</si>
  <si>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</si>
  <si>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</si>
  <si>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</si>
  <si>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</si>
  <si>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</si>
  <si>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</si>
  <si>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</si>
  <si>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</si>
  <si>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</si>
  <si>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</si>
  <si>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</si>
  <si>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</si>
  <si>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</si>
  <si>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</si>
  <si>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</si>
  <si>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</si>
  <si>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</si>
  <si>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</si>
  <si>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</si>
  <si>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</si>
  <si>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</si>
  <si>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</si>
  <si>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</si>
  <si>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</si>
  <si>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</si>
  <si>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</si>
  <si>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</si>
  <si>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</si>
  <si>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</si>
  <si>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</si>
  <si>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</si>
  <si>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</si>
  <si>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</si>
  <si>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</si>
  <si>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</si>
  <si>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</si>
  <si>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</si>
  <si>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</si>
  <si>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</si>
  <si>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</si>
  <si>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</si>
  <si>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</si>
  <si>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</si>
  <si>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</si>
  <si>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</si>
  <si>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</si>
  <si>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</si>
  <si>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</si>
  <si>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</si>
  <si>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</si>
  <si>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</si>
  <si>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</si>
  <si>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</si>
  <si>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</si>
  <si>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</si>
  <si>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</si>
  <si>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</si>
  <si>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</si>
  <si>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</si>
  <si>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</si>
  <si>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</si>
  <si>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</si>
  <si>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</si>
  <si>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</si>
  <si>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</si>
  <si>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</si>
  <si>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</si>
  <si>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</si>
  <si>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</si>
  <si>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</si>
  <si>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</si>
  <si>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</si>
  <si>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</si>
  <si>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</si>
  <si>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</si>
  <si>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</si>
  <si>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</si>
  <si>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</si>
  <si>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</si>
  <si>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</si>
  <si>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</si>
  <si>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</si>
  <si>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</si>
  <si>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</si>
  <si>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</si>
  <si>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</si>
  <si>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</si>
  <si>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</si>
  <si>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</si>
  <si>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</si>
  <si>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</si>
  <si>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</si>
  <si>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</si>
  <si>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</si>
  <si>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</si>
  <si>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</si>
  <si>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</si>
  <si>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</si>
  <si>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</si>
  <si>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</si>
  <si>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</si>
  <si>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</si>
  <si>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</si>
  <si>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</si>
  <si>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</si>
  <si>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</si>
  <si>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</si>
  <si>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</si>
  <si>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</si>
  <si>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</si>
  <si>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</si>
  <si>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</si>
  <si>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</si>
  <si>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</si>
  <si>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</si>
  <si>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</si>
  <si>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</si>
  <si>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</si>
  <si>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</si>
  <si>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千葉県館山市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</si>
  <si>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</si>
  <si>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</si>
  <si>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</si>
  <si>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</si>
  <si>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</si>
  <si>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</si>
  <si>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</si>
  <si>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</si>
  <si>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</si>
  <si>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</si>
  <si>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</si>
  <si>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</si>
  <si>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</si>
  <si>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</si>
  <si>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</si>
  <si>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</si>
  <si>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</si>
  <si>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</si>
  <si>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</si>
  <si>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</si>
  <si>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</si>
  <si>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</si>
  <si>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</si>
  <si>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</si>
  <si>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</si>
  <si>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</si>
  <si>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</si>
  <si>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</si>
  <si>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</si>
  <si>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</si>
  <si>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</si>
  <si>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</si>
  <si>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</si>
  <si>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</si>
  <si>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</si>
  <si>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</si>
  <si>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</si>
  <si>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</si>
  <si>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</si>
  <si>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</si>
  <si>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</si>
  <si>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</si>
  <si>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</si>
  <si>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</si>
  <si>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</si>
  <si>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</si>
  <si>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</si>
  <si>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</si>
  <si>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</si>
  <si>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</si>
  <si>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</si>
  <si>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</si>
  <si>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</si>
  <si>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</si>
  <si>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</si>
  <si>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</si>
  <si>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</si>
  <si>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</si>
  <si>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</si>
  <si>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</si>
  <si>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</si>
  <si>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</si>
  <si>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</si>
  <si>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</si>
  <si>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</si>
  <si>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</si>
  <si>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</si>
  <si>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</si>
  <si>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</si>
  <si>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</si>
  <si>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</si>
  <si>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</si>
  <si>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</si>
  <si>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</si>
  <si>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</si>
  <si>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</si>
  <si>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</si>
  <si>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</si>
  <si>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</si>
  <si>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</si>
  <si>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</si>
  <si>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</si>
  <si>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</si>
  <si>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</si>
  <si>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</si>
  <si>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</si>
  <si>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</si>
  <si>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</si>
  <si>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</si>
  <si>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</si>
  <si>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</si>
  <si>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</si>
  <si>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</si>
  <si>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</si>
  <si>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</si>
  <si>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</si>
  <si>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</si>
  <si>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</si>
  <si>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</si>
  <si>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</si>
  <si>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</si>
  <si>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</si>
  <si>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</si>
  <si>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</si>
  <si>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</si>
  <si>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</si>
  <si>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</si>
  <si>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</si>
  <si>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</si>
  <si>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</si>
  <si>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</si>
  <si>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</si>
  <si>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</si>
  <si>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</si>
  <si>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</si>
  <si>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</si>
  <si>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</si>
  <si>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</si>
  <si>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</si>
  <si>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</si>
  <si>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</si>
  <si>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</si>
  <si>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</si>
  <si>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</si>
  <si>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</si>
  <si>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</si>
  <si>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</si>
  <si>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</si>
  <si>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</si>
  <si>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</si>
  <si>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</si>
  <si>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</si>
  <si>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</si>
  <si>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</si>
  <si>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</si>
  <si>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</si>
  <si>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</si>
  <si>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</si>
  <si>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</si>
  <si>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</si>
  <si>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</si>
  <si>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</si>
  <si>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</si>
  <si>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</si>
  <si>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</si>
  <si>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</si>
  <si>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</si>
  <si>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</si>
  <si>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</si>
  <si>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</si>
  <si>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</si>
  <si>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</si>
  <si>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</si>
  <si>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</si>
  <si>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</si>
  <si>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</si>
  <si>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</si>
  <si>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</si>
  <si>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</si>
  <si>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</si>
  <si>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</si>
  <si>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</si>
  <si>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</si>
  <si>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</si>
  <si>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</si>
  <si>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</si>
  <si>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</si>
  <si>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</si>
  <si>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</si>
  <si>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</si>
  <si>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</si>
  <si>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</si>
  <si>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</si>
  <si>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2.62</t>
  </si>
  <si>
    <t>▲ 2.20</t>
  </si>
  <si>
    <t>▲ 8.52</t>
  </si>
  <si>
    <t>▲ 5.01</t>
  </si>
  <si>
    <t>一般会計</t>
  </si>
  <si>
    <t>介護保険特別会計</t>
  </si>
  <si>
    <t>国民健康保険特別会計</t>
  </si>
  <si>
    <t>下水道事業会計</t>
  </si>
  <si>
    <t>後期高齢者医療特別会計</t>
  </si>
  <si>
    <t>その他会計（赤字）</t>
  </si>
  <si>
    <t>その他会計（黒字）</t>
  </si>
  <si>
    <t>R02</t>
    <phoneticPr fontId="5"/>
  </si>
  <si>
    <t>R03</t>
    <phoneticPr fontId="5"/>
  </si>
  <si>
    <t>R04</t>
    <phoneticPr fontId="5"/>
  </si>
  <si>
    <t>R05</t>
    <phoneticPr fontId="5"/>
  </si>
  <si>
    <t>R06</t>
    <phoneticPr fontId="5"/>
  </si>
  <si>
    <t>前澤友作館山応援基金</t>
    <rPh sb="0" eb="2">
      <t>マエザワ</t>
    </rPh>
    <rPh sb="2" eb="4">
      <t>ユウサク</t>
    </rPh>
    <rPh sb="4" eb="6">
      <t>タテヤマ</t>
    </rPh>
    <rPh sb="6" eb="10">
      <t>オウエンキキン</t>
    </rPh>
    <phoneticPr fontId="5"/>
  </si>
  <si>
    <t>館山市庁舎等建設基金</t>
    <rPh sb="0" eb="3">
      <t>タテヤマシ</t>
    </rPh>
    <rPh sb="3" eb="5">
      <t>チョウシャ</t>
    </rPh>
    <rPh sb="5" eb="6">
      <t>トウ</t>
    </rPh>
    <rPh sb="6" eb="8">
      <t>ケンセツ</t>
    </rPh>
    <rPh sb="8" eb="10">
      <t>キキン</t>
    </rPh>
    <phoneticPr fontId="38"/>
  </si>
  <si>
    <t>フレフレ・たてやま応援基金</t>
    <rPh sb="9" eb="13">
      <t>オウエンキキン</t>
    </rPh>
    <phoneticPr fontId="38"/>
  </si>
  <si>
    <t>館山市子ども・子育て支援基金</t>
    <rPh sb="0" eb="3">
      <t>タテヤマシ</t>
    </rPh>
    <rPh sb="3" eb="4">
      <t>コ</t>
    </rPh>
    <rPh sb="7" eb="9">
      <t>コソダ</t>
    </rPh>
    <rPh sb="10" eb="12">
      <t>シエン</t>
    </rPh>
    <rPh sb="12" eb="14">
      <t>キキン</t>
    </rPh>
    <phoneticPr fontId="38"/>
  </si>
  <si>
    <t>館山市観光振興基金</t>
    <rPh sb="0" eb="3">
      <t>タテヤマシ</t>
    </rPh>
    <rPh sb="3" eb="9">
      <t>カンコウシンコウキキン</t>
    </rPh>
    <phoneticPr fontId="38"/>
  </si>
  <si>
    <t>-</t>
    <phoneticPr fontId="38"/>
  </si>
  <si>
    <t>千葉県市町村総合事務組合/一般会計</t>
  </si>
  <si>
    <t>千葉県市町村総合事務組合/千葉県自治会館管理運営特別会計</t>
  </si>
  <si>
    <t>千葉県市町村総合事務組合/千葉県自治研修センター特別会計</t>
  </si>
  <si>
    <t>千葉県市町村総合事務組合/千葉県市町村交通災害共済特別会計</t>
  </si>
  <si>
    <t>千葉県後期高齢者医療広域連合/一般会計</t>
  </si>
  <si>
    <t>千葉県後期高齢者医療広域連合/特別会計</t>
  </si>
  <si>
    <t>南房総広域水道企業団/水道用水供給事業会計</t>
  </si>
  <si>
    <t>安房郡市広域市町村圏事務組合/一般会計</t>
  </si>
  <si>
    <t>三芳水道企業団/水道事業会計</t>
  </si>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</sst>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5"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theme/theme1.xml" Type="http://schemas.openxmlformats.org/officeDocument/2006/relationships/theme"/><Relationship Id="rId16" Target="styles.xml" Type="http://schemas.openxmlformats.org/officeDocument/2006/relationships/styles"/><Relationship Id="rId17" Target="sharedStrings.xml" Type="http://schemas.openxmlformats.org/officeDocument/2006/relationships/sharedStrings"/><Relationship Id="rId18"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84962</c:v>
                </c:pt>
                <c:pt idx="1">
                  <c:v>71279</c:v>
                </c:pt>
                <c:pt idx="2">
                  <c:v>74994</c:v>
                </c:pt>
                <c:pt idx="3">
                  <c:v>71849</c:v>
                </c:pt>
                <c:pt idx="4">
                  <c:v>82962</c:v>
                </c:pt>
              </c:numCache>
            </c:numRef>
          </c:val>
          <c:smooth val="0"/>
          <c:extLst>
            <c:ext xmlns:c16="http://schemas.microsoft.com/office/drawing/2014/chart" uri="{C3380CC4-5D6E-409C-BE32-E72D297353CC}">
              <c16:uniqueId val="{00000000-8913-46FC-8737-9EE7A700C1D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100500</c:v>
                </c:pt>
                <c:pt idx="1">
                  <c:v>55376</c:v>
                </c:pt>
                <c:pt idx="2">
                  <c:v>82181</c:v>
                </c:pt>
                <c:pt idx="3">
                  <c:v>154809</c:v>
                </c:pt>
                <c:pt idx="4">
                  <c:v>118866</c:v>
                </c:pt>
              </c:numCache>
            </c:numRef>
          </c:val>
          <c:smooth val="0"/>
          <c:extLst>
            <c:ext xmlns:c16="http://schemas.microsoft.com/office/drawing/2014/chart" uri="{C3380CC4-5D6E-409C-BE32-E72D297353CC}">
              <c16:uniqueId val="{00000001-8913-46FC-8737-9EE7A700C1D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11.56</c:v>
                </c:pt>
                <c:pt idx="1">
                  <c:v>8.34</c:v>
                </c:pt>
                <c:pt idx="2">
                  <c:v>6.39</c:v>
                </c:pt>
                <c:pt idx="3">
                  <c:v>6.46</c:v>
                </c:pt>
                <c:pt idx="4">
                  <c:v>8.61</c:v>
                </c:pt>
              </c:numCache>
            </c:numRef>
          </c:val>
          <c:extLst>
            <c:ext xmlns:c16="http://schemas.microsoft.com/office/drawing/2014/chart" uri="{C3380CC4-5D6E-409C-BE32-E72D297353CC}">
              <c16:uniqueId val="{00000000-C643-472F-BA5B-F4D5A048CF4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14.89</c:v>
                </c:pt>
                <c:pt idx="1">
                  <c:v>19.62</c:v>
                </c:pt>
                <c:pt idx="2">
                  <c:v>24.51</c:v>
                </c:pt>
                <c:pt idx="3">
                  <c:v>18.899999999999999</c:v>
                </c:pt>
                <c:pt idx="4">
                  <c:v>14.38</c:v>
                </c:pt>
              </c:numCache>
            </c:numRef>
          </c:val>
          <c:extLst>
            <c:ext xmlns:c16="http://schemas.microsoft.com/office/drawing/2014/chart" uri="{C3380CC4-5D6E-409C-BE32-E72D297353CC}">
              <c16:uniqueId val="{00000001-C643-472F-BA5B-F4D5A048CF4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1.3</c:v>
                </c:pt>
                <c:pt idx="1">
                  <c:v>-2.62</c:v>
                </c:pt>
                <c:pt idx="2">
                  <c:v>-2.2000000000000002</c:v>
                </c:pt>
                <c:pt idx="3">
                  <c:v>-8.52</c:v>
                </c:pt>
                <c:pt idx="4">
                  <c:v>-5.01</c:v>
                </c:pt>
              </c:numCache>
            </c:numRef>
          </c:val>
          <c:smooth val="0"/>
          <c:extLst>
            <c:ext xmlns:c16="http://schemas.microsoft.com/office/drawing/2014/chart" uri="{C3380CC4-5D6E-409C-BE32-E72D297353CC}">
              <c16:uniqueId val="{00000002-C643-472F-BA5B-F4D5A048CF4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E44-405F-B16F-D282C774A5E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E44-405F-B16F-D282C774A5E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E44-405F-B16F-D282C774A5E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E44-405F-B16F-D282C774A5EF}"/>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AE44-405F-B16F-D282C774A5EF}"/>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0.01</c:v>
                </c:pt>
                <c:pt idx="6">
                  <c:v>#N/A</c:v>
                </c:pt>
                <c:pt idx="7">
                  <c:v>0.03</c:v>
                </c:pt>
                <c:pt idx="8">
                  <c:v>#N/A</c:v>
                </c:pt>
                <c:pt idx="9">
                  <c:v>0</c:v>
                </c:pt>
              </c:numCache>
            </c:numRef>
          </c:val>
          <c:extLst>
            <c:ext xmlns:c16="http://schemas.microsoft.com/office/drawing/2014/chart" uri="{C3380CC4-5D6E-409C-BE32-E72D297353CC}">
              <c16:uniqueId val="{00000005-AE44-405F-B16F-D282C774A5EF}"/>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0.28000000000000003</c:v>
                </c:pt>
                <c:pt idx="2">
                  <c:v>#N/A</c:v>
                </c:pt>
                <c:pt idx="3">
                  <c:v>0.33</c:v>
                </c:pt>
                <c:pt idx="4">
                  <c:v>#N/A</c:v>
                </c:pt>
                <c:pt idx="5">
                  <c:v>0.54</c:v>
                </c:pt>
                <c:pt idx="6">
                  <c:v>#N/A</c:v>
                </c:pt>
                <c:pt idx="7">
                  <c:v>0.68</c:v>
                </c:pt>
                <c:pt idx="8">
                  <c:v>#N/A</c:v>
                </c:pt>
                <c:pt idx="9">
                  <c:v>0.72</c:v>
                </c:pt>
              </c:numCache>
            </c:numRef>
          </c:val>
          <c:extLst>
            <c:ext xmlns:c16="http://schemas.microsoft.com/office/drawing/2014/chart" uri="{C3380CC4-5D6E-409C-BE32-E72D297353CC}">
              <c16:uniqueId val="{00000006-AE44-405F-B16F-D282C774A5EF}"/>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2.2400000000000002</c:v>
                </c:pt>
                <c:pt idx="2">
                  <c:v>#N/A</c:v>
                </c:pt>
                <c:pt idx="3">
                  <c:v>2.2000000000000002</c:v>
                </c:pt>
                <c:pt idx="4">
                  <c:v>#N/A</c:v>
                </c:pt>
                <c:pt idx="5">
                  <c:v>2.23</c:v>
                </c:pt>
                <c:pt idx="6">
                  <c:v>#N/A</c:v>
                </c:pt>
                <c:pt idx="7">
                  <c:v>1.31</c:v>
                </c:pt>
                <c:pt idx="8">
                  <c:v>#N/A</c:v>
                </c:pt>
                <c:pt idx="9">
                  <c:v>1.51</c:v>
                </c:pt>
              </c:numCache>
            </c:numRef>
          </c:val>
          <c:extLst>
            <c:ext xmlns:c16="http://schemas.microsoft.com/office/drawing/2014/chart" uri="{C3380CC4-5D6E-409C-BE32-E72D297353CC}">
              <c16:uniqueId val="{00000007-AE44-405F-B16F-D282C774A5EF}"/>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2.4</c:v>
                </c:pt>
                <c:pt idx="2">
                  <c:v>#N/A</c:v>
                </c:pt>
                <c:pt idx="3">
                  <c:v>2.67</c:v>
                </c:pt>
                <c:pt idx="4">
                  <c:v>#N/A</c:v>
                </c:pt>
                <c:pt idx="5">
                  <c:v>3.16</c:v>
                </c:pt>
                <c:pt idx="6">
                  <c:v>#N/A</c:v>
                </c:pt>
                <c:pt idx="7">
                  <c:v>2.21</c:v>
                </c:pt>
                <c:pt idx="8">
                  <c:v>#N/A</c:v>
                </c:pt>
                <c:pt idx="9">
                  <c:v>2.31</c:v>
                </c:pt>
              </c:numCache>
            </c:numRef>
          </c:val>
          <c:extLst>
            <c:ext xmlns:c16="http://schemas.microsoft.com/office/drawing/2014/chart" uri="{C3380CC4-5D6E-409C-BE32-E72D297353CC}">
              <c16:uniqueId val="{00000008-AE44-405F-B16F-D282C774A5E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11.55</c:v>
                </c:pt>
                <c:pt idx="2">
                  <c:v>#N/A</c:v>
                </c:pt>
                <c:pt idx="3">
                  <c:v>8.34</c:v>
                </c:pt>
                <c:pt idx="4">
                  <c:v>#N/A</c:v>
                </c:pt>
                <c:pt idx="5">
                  <c:v>6.39</c:v>
                </c:pt>
                <c:pt idx="6">
                  <c:v>#N/A</c:v>
                </c:pt>
                <c:pt idx="7">
                  <c:v>6.46</c:v>
                </c:pt>
                <c:pt idx="8">
                  <c:v>#N/A</c:v>
                </c:pt>
                <c:pt idx="9">
                  <c:v>8.61</c:v>
                </c:pt>
              </c:numCache>
            </c:numRef>
          </c:val>
          <c:extLst>
            <c:ext xmlns:c16="http://schemas.microsoft.com/office/drawing/2014/chart" uri="{C3380CC4-5D6E-409C-BE32-E72D297353CC}">
              <c16:uniqueId val="{00000009-AE44-405F-B16F-D282C774A5E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1792</c:v>
                </c:pt>
                <c:pt idx="5">
                  <c:v>1795</c:v>
                </c:pt>
                <c:pt idx="8">
                  <c:v>1557</c:v>
                </c:pt>
                <c:pt idx="11">
                  <c:v>1459</c:v>
                </c:pt>
                <c:pt idx="14">
                  <c:v>1575</c:v>
                </c:pt>
              </c:numCache>
            </c:numRef>
          </c:val>
          <c:extLst>
            <c:ext xmlns:c16="http://schemas.microsoft.com/office/drawing/2014/chart" uri="{C3380CC4-5D6E-409C-BE32-E72D297353CC}">
              <c16:uniqueId val="{00000000-5FE0-422A-B653-5B0C2920F8A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FE0-422A-B653-5B0C2920F8A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61</c:v>
                </c:pt>
                <c:pt idx="3">
                  <c:v>68</c:v>
                </c:pt>
                <c:pt idx="6">
                  <c:v>68</c:v>
                </c:pt>
                <c:pt idx="9">
                  <c:v>72</c:v>
                </c:pt>
                <c:pt idx="12">
                  <c:v>80</c:v>
                </c:pt>
              </c:numCache>
            </c:numRef>
          </c:val>
          <c:extLst>
            <c:ext xmlns:c16="http://schemas.microsoft.com/office/drawing/2014/chart" uri="{C3380CC4-5D6E-409C-BE32-E72D297353CC}">
              <c16:uniqueId val="{00000002-5FE0-422A-B653-5B0C2920F8A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174</c:v>
                </c:pt>
                <c:pt idx="3">
                  <c:v>178</c:v>
                </c:pt>
                <c:pt idx="6">
                  <c:v>189</c:v>
                </c:pt>
                <c:pt idx="9">
                  <c:v>140</c:v>
                </c:pt>
                <c:pt idx="12">
                  <c:v>121</c:v>
                </c:pt>
              </c:numCache>
            </c:numRef>
          </c:val>
          <c:extLst>
            <c:ext xmlns:c16="http://schemas.microsoft.com/office/drawing/2014/chart" uri="{C3380CC4-5D6E-409C-BE32-E72D297353CC}">
              <c16:uniqueId val="{00000003-5FE0-422A-B653-5B0C2920F8A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298</c:v>
                </c:pt>
                <c:pt idx="3">
                  <c:v>328</c:v>
                </c:pt>
                <c:pt idx="6">
                  <c:v>290</c:v>
                </c:pt>
                <c:pt idx="9">
                  <c:v>317</c:v>
                </c:pt>
                <c:pt idx="12">
                  <c:v>309</c:v>
                </c:pt>
              </c:numCache>
            </c:numRef>
          </c:val>
          <c:extLst>
            <c:ext xmlns:c16="http://schemas.microsoft.com/office/drawing/2014/chart" uri="{C3380CC4-5D6E-409C-BE32-E72D297353CC}">
              <c16:uniqueId val="{00000004-5FE0-422A-B653-5B0C2920F8A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FE0-422A-B653-5B0C2920F8A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FE0-422A-B653-5B0C2920F8A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1806</c:v>
                </c:pt>
                <c:pt idx="3">
                  <c:v>1792</c:v>
                </c:pt>
                <c:pt idx="6">
                  <c:v>1792</c:v>
                </c:pt>
                <c:pt idx="9">
                  <c:v>1719</c:v>
                </c:pt>
                <c:pt idx="12">
                  <c:v>1738</c:v>
                </c:pt>
              </c:numCache>
            </c:numRef>
          </c:val>
          <c:extLst>
            <c:ext xmlns:c16="http://schemas.microsoft.com/office/drawing/2014/chart" uri="{C3380CC4-5D6E-409C-BE32-E72D297353CC}">
              <c16:uniqueId val="{00000007-5FE0-422A-B653-5B0C2920F8A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547</c:v>
                </c:pt>
                <c:pt idx="2">
                  <c:v>#N/A</c:v>
                </c:pt>
                <c:pt idx="3">
                  <c:v>#N/A</c:v>
                </c:pt>
                <c:pt idx="4">
                  <c:v>571</c:v>
                </c:pt>
                <c:pt idx="5">
                  <c:v>#N/A</c:v>
                </c:pt>
                <c:pt idx="6">
                  <c:v>#N/A</c:v>
                </c:pt>
                <c:pt idx="7">
                  <c:v>782</c:v>
                </c:pt>
                <c:pt idx="8">
                  <c:v>#N/A</c:v>
                </c:pt>
                <c:pt idx="9">
                  <c:v>#N/A</c:v>
                </c:pt>
                <c:pt idx="10">
                  <c:v>789</c:v>
                </c:pt>
                <c:pt idx="11">
                  <c:v>#N/A</c:v>
                </c:pt>
                <c:pt idx="12">
                  <c:v>#N/A</c:v>
                </c:pt>
                <c:pt idx="13">
                  <c:v>673</c:v>
                </c:pt>
                <c:pt idx="14">
                  <c:v>#N/A</c:v>
                </c:pt>
              </c:numCache>
            </c:numRef>
          </c:val>
          <c:smooth val="0"/>
          <c:extLst>
            <c:ext xmlns:c16="http://schemas.microsoft.com/office/drawing/2014/chart" uri="{C3380CC4-5D6E-409C-BE32-E72D297353CC}">
              <c16:uniqueId val="{00000008-5FE0-422A-B653-5B0C2920F8A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15244</c:v>
                </c:pt>
                <c:pt idx="5">
                  <c:v>14730</c:v>
                </c:pt>
                <c:pt idx="8">
                  <c:v>14747</c:v>
                </c:pt>
                <c:pt idx="11">
                  <c:v>15620</c:v>
                </c:pt>
                <c:pt idx="14">
                  <c:v>15600</c:v>
                </c:pt>
              </c:numCache>
            </c:numRef>
          </c:val>
          <c:extLst>
            <c:ext xmlns:c16="http://schemas.microsoft.com/office/drawing/2014/chart" uri="{C3380CC4-5D6E-409C-BE32-E72D297353CC}">
              <c16:uniqueId val="{00000000-C310-4B19-86FF-35CC426C608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3471</c:v>
                </c:pt>
                <c:pt idx="5">
                  <c:v>3197</c:v>
                </c:pt>
                <c:pt idx="8">
                  <c:v>3644</c:v>
                </c:pt>
                <c:pt idx="11">
                  <c:v>3204</c:v>
                </c:pt>
                <c:pt idx="14">
                  <c:v>2853</c:v>
                </c:pt>
              </c:numCache>
            </c:numRef>
          </c:val>
          <c:extLst>
            <c:ext xmlns:c16="http://schemas.microsoft.com/office/drawing/2014/chart" uri="{C3380CC4-5D6E-409C-BE32-E72D297353CC}">
              <c16:uniqueId val="{00000001-C310-4B19-86FF-35CC426C608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7215</c:v>
                </c:pt>
                <c:pt idx="5">
                  <c:v>7722</c:v>
                </c:pt>
                <c:pt idx="8">
                  <c:v>7957</c:v>
                </c:pt>
                <c:pt idx="11">
                  <c:v>6954</c:v>
                </c:pt>
                <c:pt idx="14">
                  <c:v>5974</c:v>
                </c:pt>
              </c:numCache>
            </c:numRef>
          </c:val>
          <c:extLst>
            <c:ext xmlns:c16="http://schemas.microsoft.com/office/drawing/2014/chart" uri="{C3380CC4-5D6E-409C-BE32-E72D297353CC}">
              <c16:uniqueId val="{00000002-C310-4B19-86FF-35CC426C608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10-4B19-86FF-35CC426C608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10-4B19-86FF-35CC426C608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10-4B19-86FF-35CC426C608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4794</c:v>
                </c:pt>
                <c:pt idx="3">
                  <c:v>4667</c:v>
                </c:pt>
                <c:pt idx="6">
                  <c:v>4476</c:v>
                </c:pt>
                <c:pt idx="9">
                  <c:v>4340</c:v>
                </c:pt>
                <c:pt idx="12">
                  <c:v>4116</c:v>
                </c:pt>
              </c:numCache>
            </c:numRef>
          </c:val>
          <c:extLst>
            <c:ext xmlns:c16="http://schemas.microsoft.com/office/drawing/2014/chart" uri="{C3380CC4-5D6E-409C-BE32-E72D297353CC}">
              <c16:uniqueId val="{00000006-C310-4B19-86FF-35CC426C608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952</c:v>
                </c:pt>
                <c:pt idx="3">
                  <c:v>897</c:v>
                </c:pt>
                <c:pt idx="6">
                  <c:v>737</c:v>
                </c:pt>
                <c:pt idx="9">
                  <c:v>768</c:v>
                </c:pt>
                <c:pt idx="12">
                  <c:v>753</c:v>
                </c:pt>
              </c:numCache>
            </c:numRef>
          </c:val>
          <c:extLst>
            <c:ext xmlns:c16="http://schemas.microsoft.com/office/drawing/2014/chart" uri="{C3380CC4-5D6E-409C-BE32-E72D297353CC}">
              <c16:uniqueId val="{00000007-C310-4B19-86FF-35CC426C608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4293</c:v>
                </c:pt>
                <c:pt idx="3">
                  <c:v>4039</c:v>
                </c:pt>
                <c:pt idx="6">
                  <c:v>3911</c:v>
                </c:pt>
                <c:pt idx="9">
                  <c:v>3789</c:v>
                </c:pt>
                <c:pt idx="12">
                  <c:v>3599</c:v>
                </c:pt>
              </c:numCache>
            </c:numRef>
          </c:val>
          <c:extLst>
            <c:ext xmlns:c16="http://schemas.microsoft.com/office/drawing/2014/chart" uri="{C3380CC4-5D6E-409C-BE32-E72D297353CC}">
              <c16:uniqueId val="{00000008-C310-4B19-86FF-35CC426C608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567</c:v>
                </c:pt>
                <c:pt idx="3">
                  <c:v>549</c:v>
                </c:pt>
                <c:pt idx="6">
                  <c:v>484</c:v>
                </c:pt>
                <c:pt idx="9">
                  <c:v>761</c:v>
                </c:pt>
                <c:pt idx="12">
                  <c:v>647</c:v>
                </c:pt>
              </c:numCache>
            </c:numRef>
          </c:val>
          <c:extLst>
            <c:ext xmlns:c16="http://schemas.microsoft.com/office/drawing/2014/chart" uri="{C3380CC4-5D6E-409C-BE32-E72D297353CC}">
              <c16:uniqueId val="{00000009-C310-4B19-86FF-35CC426C608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18290</c:v>
                </c:pt>
                <c:pt idx="3">
                  <c:v>18314</c:v>
                </c:pt>
                <c:pt idx="6">
                  <c:v>18926</c:v>
                </c:pt>
                <c:pt idx="9">
                  <c:v>21451</c:v>
                </c:pt>
                <c:pt idx="12">
                  <c:v>22830</c:v>
                </c:pt>
              </c:numCache>
            </c:numRef>
          </c:val>
          <c:extLst>
            <c:ext xmlns:c16="http://schemas.microsoft.com/office/drawing/2014/chart" uri="{C3380CC4-5D6E-409C-BE32-E72D297353CC}">
              <c16:uniqueId val="{0000000A-C310-4B19-86FF-35CC426C608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2965</c:v>
                </c:pt>
                <c:pt idx="2">
                  <c:v>#N/A</c:v>
                </c:pt>
                <c:pt idx="3">
                  <c:v>#N/A</c:v>
                </c:pt>
                <c:pt idx="4">
                  <c:v>2816</c:v>
                </c:pt>
                <c:pt idx="5">
                  <c:v>#N/A</c:v>
                </c:pt>
                <c:pt idx="6">
                  <c:v>#N/A</c:v>
                </c:pt>
                <c:pt idx="7">
                  <c:v>2186</c:v>
                </c:pt>
                <c:pt idx="8">
                  <c:v>#N/A</c:v>
                </c:pt>
                <c:pt idx="9">
                  <c:v>#N/A</c:v>
                </c:pt>
                <c:pt idx="10">
                  <c:v>5331</c:v>
                </c:pt>
                <c:pt idx="11">
                  <c:v>#N/A</c:v>
                </c:pt>
                <c:pt idx="12">
                  <c:v>#N/A</c:v>
                </c:pt>
                <c:pt idx="13">
                  <c:v>7518</c:v>
                </c:pt>
                <c:pt idx="14">
                  <c:v>#N/A</c:v>
                </c:pt>
              </c:numCache>
            </c:numRef>
          </c:val>
          <c:smooth val="0"/>
          <c:extLst>
            <c:ext xmlns:c16="http://schemas.microsoft.com/office/drawing/2014/chart" uri="{C3380CC4-5D6E-409C-BE32-E72D297353CC}">
              <c16:uniqueId val="{0000000B-C310-4B19-86FF-35CC426C608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2821</c:v>
                </c:pt>
                <c:pt idx="1">
                  <c:v>2190</c:v>
                </c:pt>
                <c:pt idx="2">
                  <c:v>1702</c:v>
                </c:pt>
              </c:numCache>
            </c:numRef>
          </c:val>
          <c:extLst>
            <c:ext xmlns:c16="http://schemas.microsoft.com/office/drawing/2014/chart" uri="{C3380CC4-5D6E-409C-BE32-E72D297353CC}">
              <c16:uniqueId val="{00000000-4AF8-4690-BA2E-36477EAA4F2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197</c:v>
                </c:pt>
                <c:pt idx="1">
                  <c:v>252</c:v>
                </c:pt>
                <c:pt idx="2">
                  <c:v>274</c:v>
                </c:pt>
              </c:numCache>
            </c:numRef>
          </c:val>
          <c:extLst>
            <c:ext xmlns:c16="http://schemas.microsoft.com/office/drawing/2014/chart" uri="{C3380CC4-5D6E-409C-BE32-E72D297353CC}">
              <c16:uniqueId val="{00000001-4AF8-4690-BA2E-36477EAA4F2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3438</c:v>
                </c:pt>
                <c:pt idx="1">
                  <c:v>3085</c:v>
                </c:pt>
                <c:pt idx="2">
                  <c:v>2871</c:v>
                </c:pt>
              </c:numCache>
            </c:numRef>
          </c:val>
          <c:extLst>
            <c:ext xmlns:c16="http://schemas.microsoft.com/office/drawing/2014/chart" uri="{C3380CC4-5D6E-409C-BE32-E72D297353CC}">
              <c16:uniqueId val="{00000002-4AF8-4690-BA2E-36477EAA4F2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千葉県館山市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実質公債費比率の分子である</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Ａ</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元利償還金等は、概ね横ばいで推移している。内訳では、一般会計の元利償還金に加え、公営企業債の元利償還金に対する繰入金や組合負担金等、債務負担行為に基づく支出額が一定程度存在し、準元利償還金が継続して分子を押し上げ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一方、算入公債費等</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Ｂ</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もあわせて計上されるため分子そのものは大きくは増えていないが、今後の投資計画次第で上昇圧力となり得る。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今後は、起債発行の抑制と償還の平準化を図るとともに、公営企業会計の経営改善により繰入負担の抑制を進め、実質公債費比率の安定化に努める。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満期一括償還の地方債を借入していない。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千葉県館山市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a:t>
          </a:r>
          <a:r>
            <a:rPr kumimoji="1" lang="en-US" altLang="ja-JP" sz="1400">
              <a:latin typeface="ＭＳ ゴシック" pitchFamily="49" charset="-128"/>
              <a:ea typeface="ＭＳ ゴシック" pitchFamily="49" charset="-128"/>
            </a:rPr>
            <a:t>((A)-(B))</a:t>
          </a:r>
          <a:r>
            <a:rPr kumimoji="1" lang="ja-JP" altLang="en-US" sz="1400">
              <a:latin typeface="ＭＳ ゴシック" pitchFamily="49" charset="-128"/>
              <a:ea typeface="ＭＳ ゴシック" pitchFamily="49" charset="-128"/>
            </a:rPr>
            <a:t>は近年急増しており、将来負担の拡大が顕著である。主な要因として、将来負担額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のうち一般会計等に係る地方債現在高が増加していること、また公営企業債等繰入見込額が高水準で推移していることが挙げられる。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公共施設の大規模改修事業分（中学校建替事業）を借り入れたことにより地方債現在高が増加している。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一方、充当可能財源等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では、充当可能特定歳入が減少しており、分子押上げの一因となっている。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投資的事業の選択と集中により地方債残高の増加抑制と償還計画の平準化を図るとともに、特定財源の確保、公営企業会計の収支改善による一般会計負担の縮減を進め、将来負担比率の上昇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千葉県館山市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基金残高合計は令和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特に財政調整基金の減少が大きく、収支調整に基金を活用したためである。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各年度の財政需要に対応するため、財政調整基金は現状維持が精一杯の状況である。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財政調整基金は、安定的な財政運営のため、目標額の残高となるように積み増すことを目指す。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特定目的基金は、当市の厳しい財政状況を考慮しつつ、目的に則した積立及び取崩しを行い、安定した財政運営に資するよう活用する。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・前澤友作館山応援基金　　　　：前澤友作氏からの寄附を原資として、未来への発展に資する事業や観光振興事業等に充当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・館山市庁舎等建設基金　　　　：基金運用利子を原資として、庁舎及び教育施設の建設に係る事業に充当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・フレフレ・たてやま応援基金　：ふるさと納税を原資として、寄附者の意思を具体化し、個性あるまちづくりに資する事業に充当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・館山市子ども・子育て支援基金：ふるさと納税を原資として、子ども・子育て支援に関する事業（遊具購入や園建設等の施設管理）に充当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・館山市観光振興基金　　　　　：ふるさと納税等を原資として、観光振興に関する事業に充当</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学校建替事業への充当に伴う館山市庁舎等建設基金の取崩し、観光事業への充当に伴う館山市観光振興基金の取崩し、子ども・子育て事業への充当に伴う館山市子ども・子育て支援基金の取崩しなどにより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当市の厳しい財政状況を考慮するとともに、基金を充当する事業を明確化し、財政運営への適切な活用を図る。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実質単年度収支がマイナス傾向にある中、年度間の財源調整に用いたことが要因である。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事務事業の見直し・経常経費の抑制と歳入確保を進め、標準財政規模比での適正水準を意識しながら残高確保に努める。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公債費負担の中長期見通しを踏まえ、将来の償還財源を確保を目的として積み立てを行った。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償還計画との整合を取りつつ、必要な積立を継続し、実質公債費比率・将来負担の安定化に資する運用を行う。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千葉県館山市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43,554
42,916
110.05
26,197,627
25,105,824
1,019,627
11,837,160
22,829,851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70.7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財政力指数は</a:t>
          </a:r>
          <a:r>
            <a:rPr kumimoji="1" lang="en-US" altLang="ja-JP" sz="1300" baseline="0">
              <a:latin typeface="ＭＳ Ｐゴシック" panose="020B0600070205080204" pitchFamily="50" charset="-128"/>
              <a:ea typeface="ＭＳ Ｐゴシック" panose="020B0600070205080204" pitchFamily="50" charset="-128"/>
            </a:rPr>
            <a:t>0.55</a:t>
          </a:r>
          <a:r>
            <a:rPr kumimoji="1" lang="ja-JP" altLang="en-US" sz="1300" baseline="0">
              <a:latin typeface="ＭＳ Ｐゴシック" panose="020B0600070205080204" pitchFamily="50" charset="-128"/>
              <a:ea typeface="ＭＳ Ｐゴシック" panose="020B0600070205080204" pitchFamily="50" charset="-128"/>
            </a:rPr>
            <a:t>で、類似団体内順位は</a:t>
          </a:r>
          <a:r>
            <a:rPr kumimoji="1" lang="en-US" altLang="ja-JP" sz="1300" baseline="0">
              <a:latin typeface="ＭＳ Ｐゴシック" panose="020B0600070205080204" pitchFamily="50" charset="-128"/>
              <a:ea typeface="ＭＳ Ｐゴシック" panose="020B0600070205080204" pitchFamily="50" charset="-128"/>
            </a:rPr>
            <a:t>9/52</a:t>
          </a:r>
          <a:r>
            <a:rPr kumimoji="1" lang="ja-JP" altLang="en-US" sz="1300" baseline="0">
              <a:latin typeface="ＭＳ Ｐゴシック" panose="020B0600070205080204" pitchFamily="50" charset="-128"/>
              <a:ea typeface="ＭＳ Ｐゴシック" panose="020B0600070205080204" pitchFamily="50" charset="-128"/>
            </a:rPr>
            <a:t>と比較的高い水準にある。一方で、推移は緩やかな低下傾向であり、人口減少等に伴う税収基盤の伸び悩みや、基準財政需要額の増加が影響している。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今後は、市税等の徴収率維持・向上</a:t>
          </a:r>
          <a:r>
            <a:rPr kumimoji="1" lang="en-US" altLang="ja-JP" sz="1300" baseline="0">
              <a:latin typeface="ＭＳ Ｐゴシック" panose="020B0600070205080204" pitchFamily="50" charset="-128"/>
              <a:ea typeface="ＭＳ Ｐゴシック" panose="020B0600070205080204" pitchFamily="50" charset="-128"/>
            </a:rPr>
            <a:t>(</a:t>
          </a:r>
          <a:r>
            <a:rPr kumimoji="1" lang="ja-JP" altLang="en-US" sz="1300" baseline="0">
              <a:latin typeface="ＭＳ Ｐゴシック" panose="020B0600070205080204" pitchFamily="50" charset="-128"/>
              <a:ea typeface="ＭＳ Ｐゴシック" panose="020B0600070205080204" pitchFamily="50" charset="-128"/>
            </a:rPr>
            <a:t>現年徴収率は高水準で推移しているため更なる滞納圧縮を含む</a:t>
          </a:r>
          <a:r>
            <a:rPr kumimoji="1" lang="en-US" altLang="ja-JP" sz="1300" baseline="0">
              <a:latin typeface="ＭＳ Ｐゴシック" panose="020B0600070205080204" pitchFamily="50" charset="-128"/>
              <a:ea typeface="ＭＳ Ｐゴシック" panose="020B0600070205080204" pitchFamily="50" charset="-128"/>
            </a:rPr>
            <a:t>)</a:t>
          </a:r>
          <a:r>
            <a:rPr kumimoji="1" lang="ja-JP" altLang="en-US" sz="1300" baseline="0">
              <a:latin typeface="ＭＳ Ｐゴシック" panose="020B0600070205080204" pitchFamily="50" charset="-128"/>
              <a:ea typeface="ＭＳ Ｐゴシック" panose="020B0600070205080204" pitchFamily="50" charset="-128"/>
            </a:rPr>
            <a:t>により歳入確保に努めるとともに、事務事業の優先順位付けや公共施設等の適正管理を通じて経常経費の抑制を図り、財政基盤の維持・強化に努める。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40822</xdr:rowOff>
    </xdr:from>
    <xdr:to>
      <xdr:col>23</xdr:col>
      <xdr:colOff>133350</xdr:colOff>
      <xdr:row>40</xdr:row>
      <xdr:rowOff>40822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68988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40822</xdr:rowOff>
    </xdr:from>
    <xdr:to>
      <xdr:col>19</xdr:col>
      <xdr:colOff>133350</xdr:colOff>
      <xdr:row>40</xdr:row>
      <xdr:rowOff>40822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68988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23585</xdr:rowOff>
    </xdr:from>
    <xdr:to>
      <xdr:col>15</xdr:col>
      <xdr:colOff>82550</xdr:colOff>
      <xdr:row>40</xdr:row>
      <xdr:rowOff>40822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68815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8165</xdr:rowOff>
    </xdr:from>
    <xdr:to>
      <xdr:col>15</xdr:col>
      <xdr:colOff>133350</xdr:colOff>
      <xdr:row>41</xdr:row>
      <xdr:rowOff>109765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94542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6350</xdr:rowOff>
    </xdr:from>
    <xdr:to>
      <xdr:col>11</xdr:col>
      <xdr:colOff>31750</xdr:colOff>
      <xdr:row>40</xdr:row>
      <xdr:rowOff>23585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68643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162378</xdr:rowOff>
    </xdr:from>
    <xdr:to>
      <xdr:col>11</xdr:col>
      <xdr:colOff>82550</xdr:colOff>
      <xdr:row>41</xdr:row>
      <xdr:rowOff>92528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77305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06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129012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161472</xdr:rowOff>
    </xdr:from>
    <xdr:to>
      <xdr:col>23</xdr:col>
      <xdr:colOff>184150</xdr:colOff>
      <xdr:row>40</xdr:row>
      <xdr:rowOff>91622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8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6549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69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161472</xdr:rowOff>
    </xdr:from>
    <xdr:to>
      <xdr:col>19</xdr:col>
      <xdr:colOff>184150</xdr:colOff>
      <xdr:row>40</xdr:row>
      <xdr:rowOff>91622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8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101799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616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161472</xdr:rowOff>
    </xdr:from>
    <xdr:to>
      <xdr:col>15</xdr:col>
      <xdr:colOff>133350</xdr:colOff>
      <xdr:row>40</xdr:row>
      <xdr:rowOff>91622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8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101799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6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144235</xdr:rowOff>
    </xdr:from>
    <xdr:to>
      <xdr:col>11</xdr:col>
      <xdr:colOff>82550</xdr:colOff>
      <xdr:row>40</xdr:row>
      <xdr:rowOff>74385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84562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127000</xdr:rowOff>
    </xdr:from>
    <xdr:to>
      <xdr:col>7</xdr:col>
      <xdr:colOff>31750</xdr:colOff>
      <xdr:row>40</xdr:row>
      <xdr:rowOff>57150</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67327</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a:t>
          </a:r>
          <a:r>
            <a:rPr kumimoji="1" lang="en-US" altLang="ja-JP" sz="1300">
              <a:latin typeface="ＭＳ Ｐゴシック" panose="020B0600070205080204" pitchFamily="50" charset="-128"/>
              <a:ea typeface="ＭＳ Ｐゴシック" panose="020B0600070205080204" pitchFamily="50" charset="-128"/>
            </a:rPr>
            <a:t>97.4%</a:t>
          </a:r>
          <a:r>
            <a:rPr kumimoji="1" lang="ja-JP" altLang="en-US" sz="1300">
              <a:latin typeface="ＭＳ Ｐゴシック" panose="020B0600070205080204" pitchFamily="50" charset="-128"/>
              <a:ea typeface="ＭＳ Ｐゴシック" panose="020B0600070205080204" pitchFamily="50" charset="-128"/>
            </a:rPr>
            <a:t>で、類似団体内順位は</a:t>
          </a:r>
          <a:r>
            <a:rPr kumimoji="1" lang="en-US" altLang="ja-JP" sz="1300">
              <a:latin typeface="ＭＳ Ｐゴシック" panose="020B0600070205080204" pitchFamily="50" charset="-128"/>
              <a:ea typeface="ＭＳ Ｐゴシック" panose="020B0600070205080204" pitchFamily="50" charset="-128"/>
            </a:rPr>
            <a:t>35/52</a:t>
          </a:r>
          <a:r>
            <a:rPr kumimoji="1" lang="ja-JP" altLang="en-US" sz="1300">
              <a:latin typeface="ＭＳ Ｐゴシック" panose="020B0600070205080204" pitchFamily="50" charset="-128"/>
              <a:ea typeface="ＭＳ Ｐゴシック" panose="020B0600070205080204" pitchFamily="50" charset="-128"/>
            </a:rPr>
            <a:t>と、類似団体と比べて弾力性が低い水準にある。推移は悪化しており、義務的経費や物件費・補助費等の増加により、経常一般財源の余裕が縮小していることが要因である。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今後は、事務事業の点検・見直しを継続し、民間委託や</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活用による業務効率化で物件費の伸びを抑制するとともに、扶助費については制度運用の適正化・重症化予防等の取組により増加の抑制に努める。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61722</xdr:rowOff>
    </xdr:from>
    <xdr:to>
      <xdr:col>23</xdr:col>
      <xdr:colOff>133350</xdr:colOff>
      <xdr:row>66</xdr:row>
      <xdr:rowOff>508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7272"/>
          <a:ext cx="0" cy="11389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144035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28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508</xdr:rowOff>
    </xdr:from>
    <xdr:to>
      <xdr:col>24</xdr:col>
      <xdr:colOff>12700</xdr:colOff>
      <xdr:row>66</xdr:row>
      <xdr:rowOff>508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3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148099</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2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61722</xdr:rowOff>
    </xdr:from>
    <xdr:to>
      <xdr:col>24</xdr:col>
      <xdr:colOff>12700</xdr:colOff>
      <xdr:row>59</xdr:row>
      <xdr:rowOff>61722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150622</xdr:rowOff>
    </xdr:from>
    <xdr:to>
      <xdr:col>23</xdr:col>
      <xdr:colOff>133350</xdr:colOff>
      <xdr:row>63</xdr:row>
      <xdr:rowOff>109474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780522"/>
          <a:ext cx="8382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116349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74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99822</xdr:rowOff>
    </xdr:from>
    <xdr:to>
      <xdr:col>23</xdr:col>
      <xdr:colOff>184150</xdr:colOff>
      <xdr:row>63</xdr:row>
      <xdr:rowOff>29972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150622</xdr:rowOff>
    </xdr:from>
    <xdr:to>
      <xdr:col>19</xdr:col>
      <xdr:colOff>133350</xdr:colOff>
      <xdr:row>62</xdr:row>
      <xdr:rowOff>160274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78052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6367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46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75946</xdr:rowOff>
    </xdr:from>
    <xdr:to>
      <xdr:col>15</xdr:col>
      <xdr:colOff>82550</xdr:colOff>
      <xdr:row>62</xdr:row>
      <xdr:rowOff>160274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534396"/>
          <a:ext cx="889000" cy="2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160274</xdr:rowOff>
    </xdr:from>
    <xdr:to>
      <xdr:col>15</xdr:col>
      <xdr:colOff>133350</xdr:colOff>
      <xdr:row>62</xdr:row>
      <xdr:rowOff>90424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100601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75946</xdr:rowOff>
    </xdr:from>
    <xdr:to>
      <xdr:col>11</xdr:col>
      <xdr:colOff>31750</xdr:colOff>
      <xdr:row>62</xdr:row>
      <xdr:rowOff>165100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534396"/>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74185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32258</xdr:rowOff>
    </xdr:from>
    <xdr:to>
      <xdr:col>7</xdr:col>
      <xdr:colOff>31750</xdr:colOff>
      <xdr:row>62</xdr:row>
      <xdr:rowOff>133858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144035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58674</xdr:rowOff>
    </xdr:from>
    <xdr:to>
      <xdr:col>23</xdr:col>
      <xdr:colOff>184150</xdr:colOff>
      <xdr:row>63</xdr:row>
      <xdr:rowOff>160274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30751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83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99822</xdr:rowOff>
    </xdr:from>
    <xdr:to>
      <xdr:col>19</xdr:col>
      <xdr:colOff>184150</xdr:colOff>
      <xdr:row>63</xdr:row>
      <xdr:rowOff>29972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14749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816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109474</xdr:rowOff>
    </xdr:from>
    <xdr:to>
      <xdr:col>15</xdr:col>
      <xdr:colOff>133350</xdr:colOff>
      <xdr:row>63</xdr:row>
      <xdr:rowOff>39624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24401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82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25146</xdr:rowOff>
    </xdr:from>
    <xdr:to>
      <xdr:col>11</xdr:col>
      <xdr:colOff>82550</xdr:colOff>
      <xdr:row>61</xdr:row>
      <xdr:rowOff>126746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48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111523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114300</xdr:rowOff>
    </xdr:from>
    <xdr:to>
      <xdr:col>7</xdr:col>
      <xdr:colOff>31750</xdr:colOff>
      <xdr:row>63</xdr:row>
      <xdr:rowOff>44450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29227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[161,123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人当たり人件費・物件費等決算額は</a:t>
          </a:r>
          <a:r>
            <a:rPr kumimoji="1" lang="en-US" altLang="ja-JP" sz="1300">
              <a:latin typeface="ＭＳ Ｐゴシック" panose="020B0600070205080204" pitchFamily="50" charset="-128"/>
              <a:ea typeface="ＭＳ Ｐゴシック" panose="020B0600070205080204" pitchFamily="50" charset="-128"/>
            </a:rPr>
            <a:t>161,123</a:t>
          </a:r>
          <a:r>
            <a:rPr kumimoji="1" lang="ja-JP" altLang="en-US" sz="1300">
              <a:latin typeface="ＭＳ Ｐゴシック" panose="020B0600070205080204" pitchFamily="50" charset="-128"/>
              <a:ea typeface="ＭＳ Ｐゴシック" panose="020B0600070205080204" pitchFamily="50" charset="-128"/>
            </a:rPr>
            <a:t>円で、類似団体内順位は</a:t>
          </a:r>
          <a:r>
            <a:rPr kumimoji="1" lang="en-US" altLang="ja-JP" sz="1300">
              <a:latin typeface="ＭＳ Ｐゴシック" panose="020B0600070205080204" pitchFamily="50" charset="-128"/>
              <a:ea typeface="ＭＳ Ｐゴシック" panose="020B0600070205080204" pitchFamily="50" charset="-128"/>
            </a:rPr>
            <a:t>10/52</a:t>
          </a:r>
          <a:r>
            <a:rPr kumimoji="1" lang="ja-JP" altLang="en-US" sz="1300">
              <a:latin typeface="ＭＳ Ｐゴシック" panose="020B0600070205080204" pitchFamily="50" charset="-128"/>
              <a:ea typeface="ＭＳ Ｐゴシック" panose="020B0600070205080204" pitchFamily="50" charset="-128"/>
            </a:rPr>
            <a:t>と類似団体と比較して低い水準にある。推移は増加しており、物価上昇等に伴う施設維持管理コストの影響が要因である。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今後は、公共施設等総合管理計画の考え方に基づき、施設の集約化・長寿命化・更新の平準化を進める。また、事務の標準化・電子化を進めることにより、人件費、物件費の現水準の維持・抑制に努める。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117177</xdr:rowOff>
    </xdr:from>
    <xdr:to>
      <xdr:col>23</xdr:col>
      <xdr:colOff>133350</xdr:colOff>
      <xdr:row>89</xdr:row>
      <xdr:rowOff>158838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176077"/>
          <a:ext cx="0" cy="1241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130915</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89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158838</xdr:rowOff>
    </xdr:from>
    <xdr:to>
      <xdr:col>24</xdr:col>
      <xdr:colOff>12700</xdr:colOff>
      <xdr:row>89</xdr:row>
      <xdr:rowOff>158838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17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32104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919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117177</xdr:rowOff>
    </xdr:from>
    <xdr:to>
      <xdr:col>24</xdr:col>
      <xdr:colOff>12700</xdr:colOff>
      <xdr:row>82</xdr:row>
      <xdr:rowOff>117177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17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30559</xdr:rowOff>
    </xdr:from>
    <xdr:to>
      <xdr:col>23</xdr:col>
      <xdr:colOff>133350</xdr:colOff>
      <xdr:row>83</xdr:row>
      <xdr:rowOff>39540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260909"/>
          <a:ext cx="838200" cy="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34290</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64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62213</xdr:rowOff>
    </xdr:from>
    <xdr:to>
      <xdr:col>23</xdr:col>
      <xdr:colOff>184150</xdr:colOff>
      <xdr:row>83</xdr:row>
      <xdr:rowOff>163813</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17574</xdr:rowOff>
    </xdr:from>
    <xdr:to>
      <xdr:col>19</xdr:col>
      <xdr:colOff>133350</xdr:colOff>
      <xdr:row>83</xdr:row>
      <xdr:rowOff>30559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247924"/>
          <a:ext cx="889000" cy="12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35173</xdr:rowOff>
    </xdr:from>
    <xdr:to>
      <xdr:col>19</xdr:col>
      <xdr:colOff>184150</xdr:colOff>
      <xdr:row>83</xdr:row>
      <xdr:rowOff>136773</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26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121550</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351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162664</xdr:rowOff>
    </xdr:from>
    <xdr:to>
      <xdr:col>15</xdr:col>
      <xdr:colOff>82550</xdr:colOff>
      <xdr:row>83</xdr:row>
      <xdr:rowOff>17574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221564"/>
          <a:ext cx="889000" cy="2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37489</xdr:rowOff>
    </xdr:from>
    <xdr:to>
      <xdr:col>15</xdr:col>
      <xdr:colOff>133350</xdr:colOff>
      <xdr:row>83</xdr:row>
      <xdr:rowOff>139089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6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123866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35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162664</xdr:rowOff>
    </xdr:from>
    <xdr:to>
      <xdr:col>11</xdr:col>
      <xdr:colOff>31750</xdr:colOff>
      <xdr:row>83</xdr:row>
      <xdr:rowOff>46510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4221564"/>
          <a:ext cx="889000" cy="5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26288</xdr:rowOff>
    </xdr:from>
    <xdr:to>
      <xdr:col>11</xdr:col>
      <xdr:colOff>82550</xdr:colOff>
      <xdr:row>83</xdr:row>
      <xdr:rowOff>127888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5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112665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34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38953</xdr:rowOff>
    </xdr:from>
    <xdr:to>
      <xdr:col>7</xdr:col>
      <xdr:colOff>31750</xdr:colOff>
      <xdr:row>83</xdr:row>
      <xdr:rowOff>140553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125330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355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160190</xdr:rowOff>
    </xdr:from>
    <xdr:to>
      <xdr:col>23</xdr:col>
      <xdr:colOff>184150</xdr:colOff>
      <xdr:row>83</xdr:row>
      <xdr:rowOff>90340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1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81467</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14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151209</xdr:rowOff>
    </xdr:from>
    <xdr:to>
      <xdr:col>19</xdr:col>
      <xdr:colOff>184150</xdr:colOff>
      <xdr:row>83</xdr:row>
      <xdr:rowOff>81359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21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91536</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978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138224</xdr:rowOff>
    </xdr:from>
    <xdr:to>
      <xdr:col>15</xdr:col>
      <xdr:colOff>133350</xdr:colOff>
      <xdr:row>83</xdr:row>
      <xdr:rowOff>68374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78551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966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111864</xdr:rowOff>
    </xdr:from>
    <xdr:to>
      <xdr:col>11</xdr:col>
      <xdr:colOff>82550</xdr:colOff>
      <xdr:row>83</xdr:row>
      <xdr:rowOff>42014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17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52191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93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167160</xdr:rowOff>
    </xdr:from>
    <xdr:to>
      <xdr:col>7</xdr:col>
      <xdr:colOff>31750</xdr:colOff>
      <xdr:row>83</xdr:row>
      <xdr:rowOff>97310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22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107487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99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a:t>
          </a:r>
          <a:r>
            <a:rPr kumimoji="1" lang="en-US" altLang="ja-JP" sz="1300">
              <a:latin typeface="ＭＳ Ｐゴシック" panose="020B0600070205080204" pitchFamily="50" charset="-128"/>
              <a:ea typeface="ＭＳ Ｐゴシック" panose="020B0600070205080204" pitchFamily="50" charset="-128"/>
            </a:rPr>
            <a:t>100.2</a:t>
          </a:r>
          <a:r>
            <a:rPr kumimoji="1" lang="ja-JP" altLang="en-US" sz="1300">
              <a:latin typeface="ＭＳ Ｐゴシック" panose="020B0600070205080204" pitchFamily="50" charset="-128"/>
              <a:ea typeface="ＭＳ Ｐゴシック" panose="020B0600070205080204" pitchFamily="50" charset="-128"/>
            </a:rPr>
            <a:t>で、類似団体内順位は</a:t>
          </a:r>
          <a:r>
            <a:rPr kumimoji="1" lang="en-US" altLang="ja-JP" sz="1300">
              <a:latin typeface="ＭＳ Ｐゴシック" panose="020B0600070205080204" pitchFamily="50" charset="-128"/>
              <a:ea typeface="ＭＳ Ｐゴシック" panose="020B0600070205080204" pitchFamily="50" charset="-128"/>
            </a:rPr>
            <a:t>49/52</a:t>
          </a:r>
          <a:r>
            <a:rPr kumimoji="1" lang="ja-JP" altLang="en-US" sz="1300">
              <a:latin typeface="ＭＳ Ｐゴシック" panose="020B0600070205080204" pitchFamily="50" charset="-128"/>
              <a:ea typeface="ＭＳ Ｐゴシック" panose="020B0600070205080204" pitchFamily="50" charset="-128"/>
            </a:rPr>
            <a:t>と高い水準にある。推移は上昇傾向であり、給与制度や各種手当の構成、年齢構成等が影響している。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国・他団体の状況を踏まえつつ、手当を含めた給与制度の点検、昇給・昇格運用の適正化を図るとともに、定員管理とあわせた総人件費の抑制に努め、類似団体との均衡を意識した給与水準の適正化を進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907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43214"/>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15421</xdr:rowOff>
    </xdr:from>
    <xdr:to>
      <xdr:col>81</xdr:col>
      <xdr:colOff>44450</xdr:colOff>
      <xdr:row>86</xdr:row>
      <xdr:rowOff>67129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760121"/>
          <a:ext cx="8382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47370</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106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30843</xdr:rowOff>
    </xdr:from>
    <xdr:to>
      <xdr:col>81</xdr:col>
      <xdr:colOff>95250</xdr:colOff>
      <xdr:row>83</xdr:row>
      <xdr:rowOff>132443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26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100693</xdr:rowOff>
    </xdr:from>
    <xdr:to>
      <xdr:col>77</xdr:col>
      <xdr:colOff>44450</xdr:colOff>
      <xdr:row>86</xdr:row>
      <xdr:rowOff>15421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673943"/>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13607</xdr:rowOff>
    </xdr:from>
    <xdr:to>
      <xdr:col>77</xdr:col>
      <xdr:colOff>95250</xdr:colOff>
      <xdr:row>83</xdr:row>
      <xdr:rowOff>115207</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125384</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01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100693</xdr:rowOff>
    </xdr:from>
    <xdr:to>
      <xdr:col>72</xdr:col>
      <xdr:colOff>203200</xdr:colOff>
      <xdr:row>85</xdr:row>
      <xdr:rowOff>100693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67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82550</xdr:rowOff>
    </xdr:from>
    <xdr:to>
      <xdr:col>73</xdr:col>
      <xdr:colOff>44450</xdr:colOff>
      <xdr:row>84</xdr:row>
      <xdr:rowOff>12700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66221</xdr:rowOff>
    </xdr:from>
    <xdr:to>
      <xdr:col>68</xdr:col>
      <xdr:colOff>152400</xdr:colOff>
      <xdr:row>85</xdr:row>
      <xdr:rowOff>100693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63947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99786</xdr:rowOff>
    </xdr:from>
    <xdr:to>
      <xdr:col>68</xdr:col>
      <xdr:colOff>203200</xdr:colOff>
      <xdr:row>84</xdr:row>
      <xdr:rowOff>29936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40113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48079</xdr:rowOff>
    </xdr:from>
    <xdr:to>
      <xdr:col>64</xdr:col>
      <xdr:colOff>152400</xdr:colOff>
      <xdr:row>83</xdr:row>
      <xdr:rowOff>149679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159856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159856</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733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136071</xdr:rowOff>
    </xdr:from>
    <xdr:to>
      <xdr:col>77</xdr:col>
      <xdr:colOff>95250</xdr:colOff>
      <xdr:row>86</xdr:row>
      <xdr:rowOff>66221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50998</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795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49893</xdr:rowOff>
    </xdr:from>
    <xdr:to>
      <xdr:col>73</xdr:col>
      <xdr:colOff>44450</xdr:colOff>
      <xdr:row>85</xdr:row>
      <xdr:rowOff>151493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49893</xdr:rowOff>
    </xdr:from>
    <xdr:to>
      <xdr:col>68</xdr:col>
      <xdr:colOff>203200</xdr:colOff>
      <xdr:row>85</xdr:row>
      <xdr:rowOff>151493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136270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101798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a:t>
          </a:r>
          <a:r>
            <a:rPr kumimoji="1" lang="en-US" altLang="ja-JP" sz="1300">
              <a:latin typeface="ＭＳ Ｐゴシック" panose="020B0600070205080204" pitchFamily="50" charset="-128"/>
              <a:ea typeface="ＭＳ Ｐゴシック" panose="020B0600070205080204" pitchFamily="50" charset="-128"/>
            </a:rPr>
            <a:t>9.23</a:t>
          </a:r>
          <a:r>
            <a:rPr kumimoji="1" lang="ja-JP" altLang="en-US" sz="1300">
              <a:latin typeface="ＭＳ Ｐゴシック" panose="020B0600070205080204" pitchFamily="50" charset="-128"/>
              <a:ea typeface="ＭＳ Ｐゴシック" panose="020B0600070205080204" pitchFamily="50" charset="-128"/>
            </a:rPr>
            <a:t>人で、類似団体内順位は</a:t>
          </a:r>
          <a:r>
            <a:rPr kumimoji="1" lang="en-US" altLang="ja-JP" sz="1300">
              <a:latin typeface="ＭＳ Ｐゴシック" panose="020B0600070205080204" pitchFamily="50" charset="-128"/>
              <a:ea typeface="ＭＳ Ｐゴシック" panose="020B0600070205080204" pitchFamily="50" charset="-128"/>
            </a:rPr>
            <a:t>25/52</a:t>
          </a:r>
          <a:r>
            <a:rPr kumimoji="1" lang="ja-JP" altLang="en-US" sz="1300">
              <a:latin typeface="ＭＳ Ｐゴシック" panose="020B0600070205080204" pitchFamily="50" charset="-128"/>
              <a:ea typeface="ＭＳ Ｐゴシック" panose="020B0600070205080204" pitchFamily="50" charset="-128"/>
            </a:rPr>
            <a:t>となっている。推移は増加傾向であり、人口減少の進行により分母が縮小する影響に加え、行政需要の多様化や直営業務・施設運営等が職員配置に影響している。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今後は、業務の優先順位付けに基づく適正配置を進め、民間委託・指定管理者制度の活用、</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による窓口・内部事務の効率化、組織体制の簡素化等により、住民サービス水準を確保しつつ職員数の適正化に努める。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90276</xdr:rowOff>
    </xdr:from>
    <xdr:to>
      <xdr:col>81</xdr:col>
      <xdr:colOff>44450</xdr:colOff>
      <xdr:row>68</xdr:row>
      <xdr:rowOff>13123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05826"/>
          <a:ext cx="0" cy="1465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156650</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13123</xdr:rowOff>
    </xdr:from>
    <xdr:to>
      <xdr:col>81</xdr:col>
      <xdr:colOff>133350</xdr:colOff>
      <xdr:row>68</xdr:row>
      <xdr:rowOff>13123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5203</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49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90276</xdr:rowOff>
    </xdr:from>
    <xdr:to>
      <xdr:col>81</xdr:col>
      <xdr:colOff>133350</xdr:colOff>
      <xdr:row>59</xdr:row>
      <xdr:rowOff>90276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05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64410</xdr:rowOff>
    </xdr:from>
    <xdr:to>
      <xdr:col>81</xdr:col>
      <xdr:colOff>44450</xdr:colOff>
      <xdr:row>60</xdr:row>
      <xdr:rowOff>74867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351410"/>
          <a:ext cx="838200" cy="1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168800</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843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25273</xdr:rowOff>
    </xdr:from>
    <xdr:to>
      <xdr:col>81</xdr:col>
      <xdr:colOff>95250</xdr:colOff>
      <xdr:row>60</xdr:row>
      <xdr:rowOff>126873</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1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58378</xdr:rowOff>
    </xdr:from>
    <xdr:to>
      <xdr:col>77</xdr:col>
      <xdr:colOff>44450</xdr:colOff>
      <xdr:row>60</xdr:row>
      <xdr:rowOff>64410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345378"/>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21654</xdr:rowOff>
    </xdr:from>
    <xdr:to>
      <xdr:col>77</xdr:col>
      <xdr:colOff>95250</xdr:colOff>
      <xdr:row>60</xdr:row>
      <xdr:rowOff>123254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108031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395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48323</xdr:rowOff>
    </xdr:from>
    <xdr:to>
      <xdr:col>72</xdr:col>
      <xdr:colOff>203200</xdr:colOff>
      <xdr:row>60</xdr:row>
      <xdr:rowOff>58378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335323"/>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20447</xdr:rowOff>
    </xdr:from>
    <xdr:to>
      <xdr:col>73</xdr:col>
      <xdr:colOff>44450</xdr:colOff>
      <xdr:row>60</xdr:row>
      <xdr:rowOff>122047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106824</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39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44704</xdr:rowOff>
    </xdr:from>
    <xdr:to>
      <xdr:col>68</xdr:col>
      <xdr:colOff>152400</xdr:colOff>
      <xdr:row>60</xdr:row>
      <xdr:rowOff>48323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331704"/>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16023</xdr:rowOff>
    </xdr:from>
    <xdr:to>
      <xdr:col>68</xdr:col>
      <xdr:colOff>203200</xdr:colOff>
      <xdr:row>60</xdr:row>
      <xdr:rowOff>117623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102400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389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39349</xdr:rowOff>
    </xdr:from>
    <xdr:to>
      <xdr:col>64</xdr:col>
      <xdr:colOff>152400</xdr:colOff>
      <xdr:row>60</xdr:row>
      <xdr:rowOff>140949</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125726</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12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24067</xdr:rowOff>
    </xdr:from>
    <xdr:to>
      <xdr:col>81</xdr:col>
      <xdr:colOff>95250</xdr:colOff>
      <xdr:row>60</xdr:row>
      <xdr:rowOff>125667</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31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40594</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156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13610</xdr:rowOff>
    </xdr:from>
    <xdr:to>
      <xdr:col>77</xdr:col>
      <xdr:colOff>95250</xdr:colOff>
      <xdr:row>60</xdr:row>
      <xdr:rowOff>115210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30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125387</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06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7578</xdr:rowOff>
    </xdr:from>
    <xdr:to>
      <xdr:col>73</xdr:col>
      <xdr:colOff>44450</xdr:colOff>
      <xdr:row>60</xdr:row>
      <xdr:rowOff>109178</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29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119355</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063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168973</xdr:rowOff>
    </xdr:from>
    <xdr:to>
      <xdr:col>68</xdr:col>
      <xdr:colOff>203200</xdr:colOff>
      <xdr:row>60</xdr:row>
      <xdr:rowOff>99123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28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109300</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05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165354</xdr:rowOff>
    </xdr:from>
    <xdr:to>
      <xdr:col>64</xdr:col>
      <xdr:colOff>152400</xdr:colOff>
      <xdr:row>60</xdr:row>
      <xdr:rowOff>95504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28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105681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04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カ年平均</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a:t>
          </a:r>
          <a:r>
            <a:rPr kumimoji="1" lang="en-US" altLang="ja-JP" sz="1300">
              <a:latin typeface="ＭＳ Ｐゴシック" panose="020B0600070205080204" pitchFamily="50" charset="-128"/>
              <a:ea typeface="ＭＳ Ｐゴシック" panose="020B0600070205080204" pitchFamily="50" charset="-128"/>
            </a:rPr>
            <a:t>7.1%</a:t>
          </a:r>
          <a:r>
            <a:rPr kumimoji="1" lang="ja-JP" altLang="en-US" sz="1300">
              <a:latin typeface="ＭＳ Ｐゴシック" panose="020B0600070205080204" pitchFamily="50" charset="-128"/>
              <a:ea typeface="ＭＳ Ｐゴシック" panose="020B0600070205080204" pitchFamily="50" charset="-128"/>
            </a:rPr>
            <a:t>で、類似団体内順位は</a:t>
          </a:r>
          <a:r>
            <a:rPr kumimoji="1" lang="en-US" altLang="ja-JP" sz="1300">
              <a:latin typeface="ＭＳ Ｐゴシック" panose="020B0600070205080204" pitchFamily="50" charset="-128"/>
              <a:ea typeface="ＭＳ Ｐゴシック" panose="020B0600070205080204" pitchFamily="50" charset="-128"/>
            </a:rPr>
            <a:t>18/52</a:t>
          </a:r>
          <a:r>
            <a:rPr kumimoji="1" lang="ja-JP" altLang="en-US" sz="1300">
              <a:latin typeface="ＭＳ Ｐゴシック" panose="020B0600070205080204" pitchFamily="50" charset="-128"/>
              <a:ea typeface="ＭＳ Ｐゴシック" panose="020B0600070205080204" pitchFamily="50" charset="-128"/>
            </a:rPr>
            <a:t>と中位である。推移は上昇傾向にあり、公共施設の大規模改修事業分（中学校建替事業）を借り入れたことが原因である。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今後は、普通建設事業の選択と集中を徹底し、起債発行額の抑制と償還額の平準化を図り、比率の上昇抑制に努める。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156936</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157686"/>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71863</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0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156936</xdr:rowOff>
    </xdr:from>
    <xdr:to>
      <xdr:col>81</xdr:col>
      <xdr:colOff>133350</xdr:colOff>
      <xdr:row>35</xdr:row>
      <xdr:rowOff>156936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15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46567</xdr:rowOff>
    </xdr:from>
    <xdr:to>
      <xdr:col>81</xdr:col>
      <xdr:colOff>44450</xdr:colOff>
      <xdr:row>40</xdr:row>
      <xdr:rowOff>81038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904567"/>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137583</xdr:rowOff>
    </xdr:from>
    <xdr:to>
      <xdr:col>77</xdr:col>
      <xdr:colOff>44450</xdr:colOff>
      <xdr:row>40</xdr:row>
      <xdr:rowOff>46567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82413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68641</xdr:rowOff>
    </xdr:from>
    <xdr:to>
      <xdr:col>72</xdr:col>
      <xdr:colOff>203200</xdr:colOff>
      <xdr:row>39</xdr:row>
      <xdr:rowOff>137583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755191"/>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48579</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68641</xdr:rowOff>
    </xdr:from>
    <xdr:to>
      <xdr:col>68</xdr:col>
      <xdr:colOff>152400</xdr:colOff>
      <xdr:row>39</xdr:row>
      <xdr:rowOff>91622</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75519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42635</xdr:rowOff>
    </xdr:from>
    <xdr:to>
      <xdr:col>64</xdr:col>
      <xdr:colOff>152400</xdr:colOff>
      <xdr:row>41</xdr:row>
      <xdr:rowOff>144235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129012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30238</xdr:rowOff>
    </xdr:from>
    <xdr:to>
      <xdr:col>81</xdr:col>
      <xdr:colOff>95250</xdr:colOff>
      <xdr:row>40</xdr:row>
      <xdr:rowOff>131838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46765</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73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167217</xdr:rowOff>
    </xdr:from>
    <xdr:to>
      <xdr:col>77</xdr:col>
      <xdr:colOff>95250</xdr:colOff>
      <xdr:row>40</xdr:row>
      <xdr:rowOff>97367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107544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86783</xdr:rowOff>
    </xdr:from>
    <xdr:to>
      <xdr:col>73</xdr:col>
      <xdr:colOff>44450</xdr:colOff>
      <xdr:row>40</xdr:row>
      <xdr:rowOff>16933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27110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17841</xdr:rowOff>
    </xdr:from>
    <xdr:to>
      <xdr:col>68</xdr:col>
      <xdr:colOff>203200</xdr:colOff>
      <xdr:row>39</xdr:row>
      <xdr:rowOff>119441</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70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129618</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7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40822</xdr:rowOff>
    </xdr:from>
    <xdr:to>
      <xdr:col>64</xdr:col>
      <xdr:colOff>152400</xdr:colOff>
      <xdr:row>39</xdr:row>
      <xdr:rowOff>142422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152599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9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a:t>
          </a:r>
          <a:r>
            <a:rPr kumimoji="1" lang="en-US" altLang="ja-JP" sz="1300">
              <a:latin typeface="ＭＳ Ｐゴシック" panose="020B0600070205080204" pitchFamily="50" charset="-128"/>
              <a:ea typeface="ＭＳ Ｐゴシック" panose="020B0600070205080204" pitchFamily="50" charset="-128"/>
            </a:rPr>
            <a:t>70.7%</a:t>
          </a:r>
          <a:r>
            <a:rPr kumimoji="1" lang="ja-JP" altLang="en-US" sz="1300">
              <a:latin typeface="ＭＳ Ｐゴシック" panose="020B0600070205080204" pitchFamily="50" charset="-128"/>
              <a:ea typeface="ＭＳ Ｐゴシック" panose="020B0600070205080204" pitchFamily="50" charset="-128"/>
            </a:rPr>
            <a:t>で、類似団体内順位は</a:t>
          </a:r>
          <a:r>
            <a:rPr kumimoji="1" lang="en-US" altLang="ja-JP" sz="1300">
              <a:latin typeface="ＭＳ Ｐゴシック" panose="020B0600070205080204" pitchFamily="50" charset="-128"/>
              <a:ea typeface="ＭＳ Ｐゴシック" panose="020B0600070205080204" pitchFamily="50" charset="-128"/>
            </a:rPr>
            <a:t>46/52</a:t>
          </a:r>
          <a:r>
            <a:rPr kumimoji="1" lang="ja-JP" altLang="en-US" sz="1300">
              <a:latin typeface="ＭＳ Ｐゴシック" panose="020B0600070205080204" pitchFamily="50" charset="-128"/>
              <a:ea typeface="ＭＳ Ｐゴシック" panose="020B0600070205080204" pitchFamily="50" charset="-128"/>
            </a:rPr>
            <a:t>と類似団体と比較して高い水準にある。推移は令和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年度以降急上昇しており、公共施設の大規模改修事業分（中学校建替事業）を借り入れたことに伴う地方債現在高の増加</a:t>
          </a:r>
          <a:r>
            <a:rPr kumimoji="1" lang="en-US" altLang="ja-JP" sz="1300">
              <a:latin typeface="ＭＳ Ｐゴシック" panose="020B0600070205080204" pitchFamily="50" charset="-128"/>
              <a:ea typeface="ＭＳ Ｐゴシック" panose="020B0600070205080204" pitchFamily="50" charset="-128"/>
            </a:rPr>
            <a:t>(22,829,851</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の影響が大きいと考えられる。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今後は、新規事業の実施に当たり投資規模・財源構成を厳格に点検し、地方債の発行抑制と計画的な基金活用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財政調整基金等の残高管理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を徹底する。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85443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866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57520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2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85443</xdr:rowOff>
    </xdr:from>
    <xdr:to>
      <xdr:col>81</xdr:col>
      <xdr:colOff>133350</xdr:colOff>
      <xdr:row>22</xdr:row>
      <xdr:rowOff>85443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5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141041</xdr:rowOff>
    </xdr:from>
    <xdr:to>
      <xdr:col>81</xdr:col>
      <xdr:colOff>44450</xdr:colOff>
      <xdr:row>19</xdr:row>
      <xdr:rowOff>60889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3055691"/>
          <a:ext cx="838200" cy="26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105004</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338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88477</xdr:rowOff>
    </xdr:from>
    <xdr:to>
      <xdr:col>81</xdr:col>
      <xdr:colOff>95250</xdr:colOff>
      <xdr:row>15</xdr:row>
      <xdr:rowOff>18627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8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83115</xdr:rowOff>
    </xdr:from>
    <xdr:to>
      <xdr:col>77</xdr:col>
      <xdr:colOff>44450</xdr:colOff>
      <xdr:row>17</xdr:row>
      <xdr:rowOff>141041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290800" y="2654865"/>
          <a:ext cx="889000" cy="400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93839</xdr:rowOff>
    </xdr:from>
    <xdr:to>
      <xdr:col>77</xdr:col>
      <xdr:colOff>95250</xdr:colOff>
      <xdr:row>15</xdr:row>
      <xdr:rowOff>23989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9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34166</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63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83115</xdr:rowOff>
    </xdr:from>
    <xdr:to>
      <xdr:col>72</xdr:col>
      <xdr:colOff>203200</xdr:colOff>
      <xdr:row>15</xdr:row>
      <xdr:rowOff>156845</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654865"/>
          <a:ext cx="889000" cy="73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132715</xdr:rowOff>
    </xdr:from>
    <xdr:to>
      <xdr:col>73</xdr:col>
      <xdr:colOff>44450</xdr:colOff>
      <xdr:row>15</xdr:row>
      <xdr:rowOff>62865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73042</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30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156845</xdr:rowOff>
    </xdr:from>
    <xdr:to>
      <xdr:col>68</xdr:col>
      <xdr:colOff>152400</xdr:colOff>
      <xdr:row>16</xdr:row>
      <xdr:rowOff>28293</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728595"/>
          <a:ext cx="889000" cy="4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56444</xdr:rowOff>
    </xdr:from>
    <xdr:to>
      <xdr:col>68</xdr:col>
      <xdr:colOff>203200</xdr:colOff>
      <xdr:row>15</xdr:row>
      <xdr:rowOff>158044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168221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9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12347</xdr:rowOff>
    </xdr:from>
    <xdr:to>
      <xdr:col>64</xdr:col>
      <xdr:colOff>152400</xdr:colOff>
      <xdr:row>16</xdr:row>
      <xdr:rowOff>113947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75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98724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841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10089</xdr:rowOff>
    </xdr:from>
    <xdr:to>
      <xdr:col>81</xdr:col>
      <xdr:colOff>95250</xdr:colOff>
      <xdr:row>19</xdr:row>
      <xdr:rowOff>111689</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326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153616</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3239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90241</xdr:rowOff>
    </xdr:from>
    <xdr:to>
      <xdr:col>77</xdr:col>
      <xdr:colOff>95250</xdr:colOff>
      <xdr:row>18</xdr:row>
      <xdr:rowOff>20391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00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5168</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091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32315</xdr:rowOff>
    </xdr:from>
    <xdr:to>
      <xdr:col>73</xdr:col>
      <xdr:colOff>44450</xdr:colOff>
      <xdr:row>15</xdr:row>
      <xdr:rowOff>133915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60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118692</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690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106045</xdr:rowOff>
    </xdr:from>
    <xdr:to>
      <xdr:col>68</xdr:col>
      <xdr:colOff>203200</xdr:colOff>
      <xdr:row>16</xdr:row>
      <xdr:rowOff>36195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67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20972</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76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148943</xdr:rowOff>
    </xdr:from>
    <xdr:to>
      <xdr:col>64</xdr:col>
      <xdr:colOff>152400</xdr:colOff>
      <xdr:row>16</xdr:row>
      <xdr:rowOff>79093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72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89270</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489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千葉県館山市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43,554
42,916
110.05
26,197,627
25,105,824
1,019,627
11,837,160
22,829,851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70.7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a:t>
          </a:r>
          <a:r>
            <a:rPr kumimoji="1" lang="en-US" altLang="ja-JP" sz="1300">
              <a:latin typeface="ＭＳ Ｐゴシック" panose="020B0600070205080204" pitchFamily="50" charset="-128"/>
              <a:ea typeface="ＭＳ Ｐゴシック" panose="020B0600070205080204" pitchFamily="50" charset="-128"/>
            </a:rPr>
            <a:t>30.2%</a:t>
          </a:r>
          <a:r>
            <a:rPr kumimoji="1" lang="ja-JP" altLang="en-US" sz="1300">
              <a:latin typeface="ＭＳ Ｐゴシック" panose="020B0600070205080204" pitchFamily="50" charset="-128"/>
              <a:ea typeface="ＭＳ Ｐゴシック" panose="020B0600070205080204" pitchFamily="50" charset="-128"/>
            </a:rPr>
            <a:t>で、類似団体内順位は</a:t>
          </a:r>
          <a:r>
            <a:rPr kumimoji="1" lang="en-US" altLang="ja-JP" sz="1300">
              <a:latin typeface="ＭＳ Ｐゴシック" panose="020B0600070205080204" pitchFamily="50" charset="-128"/>
              <a:ea typeface="ＭＳ Ｐゴシック" panose="020B0600070205080204" pitchFamily="50" charset="-128"/>
            </a:rPr>
            <a:t>46/52</a:t>
          </a:r>
          <a:r>
            <a:rPr kumimoji="1" lang="ja-JP" altLang="en-US" sz="1300">
              <a:latin typeface="ＭＳ Ｐゴシック" panose="020B0600070205080204" pitchFamily="50" charset="-128"/>
              <a:ea typeface="ＭＳ Ｐゴシック" panose="020B0600070205080204" pitchFamily="50" charset="-128"/>
            </a:rPr>
            <a:t>と類似団体と比較して高い水準にある。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今後は、事務事業の見直しよる業務量の適正化、</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活用による内部事務の効率化、民間委託・指定管理者制度の活用等により、経常的な支出に係る人件費の抑制を図る。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10414</xdr:rowOff>
    </xdr:from>
    <xdr:to>
      <xdr:col>24</xdr:col>
      <xdr:colOff>25400</xdr:colOff>
      <xdr:row>41</xdr:row>
      <xdr:rowOff>65278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11164"/>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37355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6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65278</xdr:rowOff>
    </xdr:from>
    <xdr:to>
      <xdr:col>24</xdr:col>
      <xdr:colOff>114300</xdr:colOff>
      <xdr:row>41</xdr:row>
      <xdr:rowOff>65278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9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96791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10414</xdr:rowOff>
    </xdr:from>
    <xdr:to>
      <xdr:col>24</xdr:col>
      <xdr:colOff>114300</xdr:colOff>
      <xdr:row>35</xdr:row>
      <xdr:rowOff>10414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90424</xdr:rowOff>
    </xdr:from>
    <xdr:to>
      <xdr:col>24</xdr:col>
      <xdr:colOff>25400</xdr:colOff>
      <xdr:row>38</xdr:row>
      <xdr:rowOff>136144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60552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49293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81280</xdr:rowOff>
    </xdr:from>
    <xdr:to>
      <xdr:col>19</xdr:col>
      <xdr:colOff>187325</xdr:colOff>
      <xdr:row>38</xdr:row>
      <xdr:rowOff>90424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963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3556</xdr:rowOff>
    </xdr:from>
    <xdr:to>
      <xdr:col>15</xdr:col>
      <xdr:colOff>98425</xdr:colOff>
      <xdr:row>38</xdr:row>
      <xdr:rowOff>81280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1865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3556</xdr:rowOff>
    </xdr:from>
    <xdr:to>
      <xdr:col>11</xdr:col>
      <xdr:colOff>9525</xdr:colOff>
      <xdr:row>38</xdr:row>
      <xdr:rowOff>85852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1865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130827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85344</xdr:rowOff>
    </xdr:from>
    <xdr:to>
      <xdr:col>24</xdr:col>
      <xdr:colOff>76200</xdr:colOff>
      <xdr:row>39</xdr:row>
      <xdr:rowOff>15494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57421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39624</xdr:rowOff>
    </xdr:from>
    <xdr:to>
      <xdr:col>20</xdr:col>
      <xdr:colOff>38100</xdr:colOff>
      <xdr:row>38</xdr:row>
      <xdr:rowOff>141224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126001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41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30480</xdr:rowOff>
    </xdr:from>
    <xdr:to>
      <xdr:col>15</xdr:col>
      <xdr:colOff>149225</xdr:colOff>
      <xdr:row>38</xdr:row>
      <xdr:rowOff>132080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116857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124206</xdr:rowOff>
    </xdr:from>
    <xdr:to>
      <xdr:col>11</xdr:col>
      <xdr:colOff>60325</xdr:colOff>
      <xdr:row>38</xdr:row>
      <xdr:rowOff>54356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39133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35052</xdr:rowOff>
    </xdr:from>
    <xdr:to>
      <xdr:col>6</xdr:col>
      <xdr:colOff>171450</xdr:colOff>
      <xdr:row>38</xdr:row>
      <xdr:rowOff>136652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121429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a:t>
          </a:r>
          <a:r>
            <a:rPr kumimoji="1" lang="en-US" altLang="ja-JP" sz="1300">
              <a:latin typeface="ＭＳ Ｐゴシック" panose="020B0600070205080204" pitchFamily="50" charset="-128"/>
              <a:ea typeface="ＭＳ Ｐゴシック" panose="020B0600070205080204" pitchFamily="50" charset="-128"/>
            </a:rPr>
            <a:t>13.2%</a:t>
          </a:r>
          <a:r>
            <a:rPr kumimoji="1" lang="ja-JP" altLang="en-US" sz="1300">
              <a:latin typeface="ＭＳ Ｐゴシック" panose="020B0600070205080204" pitchFamily="50" charset="-128"/>
              <a:ea typeface="ＭＳ Ｐゴシック" panose="020B0600070205080204" pitchFamily="50" charset="-128"/>
            </a:rPr>
            <a:t>で、類似団体内順位は</a:t>
          </a:r>
          <a:r>
            <a:rPr kumimoji="1" lang="en-US" altLang="ja-JP" sz="1300">
              <a:latin typeface="ＭＳ Ｐゴシック" panose="020B0600070205080204" pitchFamily="50" charset="-128"/>
              <a:ea typeface="ＭＳ Ｐゴシック" panose="020B0600070205080204" pitchFamily="50" charset="-128"/>
            </a:rPr>
            <a:t>22/52</a:t>
          </a:r>
          <a:r>
            <a:rPr kumimoji="1" lang="ja-JP" altLang="en-US" sz="1300">
              <a:latin typeface="ＭＳ Ｐゴシック" panose="020B0600070205080204" pitchFamily="50" charset="-128"/>
              <a:ea typeface="ＭＳ Ｐゴシック" panose="020B0600070205080204" pitchFamily="50" charset="-128"/>
            </a:rPr>
            <a:t>と概ね類似団体並みの水準にある。推移は中期的には上昇しており、委託料や施設の維持管理費の増加、物価上昇の影響が要因と考えられる。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引き続き、事務事業の取捨選択を行うとともに、窓口業務の集約化など、民間委託の推進による事務事業の効率化を図り、物件費の伸びの抑制に努める。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33274</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198116"/>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5351</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0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33274</xdr:rowOff>
    </xdr:from>
    <xdr:to>
      <xdr:col>82</xdr:col>
      <xdr:colOff>196850</xdr:colOff>
      <xdr:row>21</xdr:row>
      <xdr:rowOff>33274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33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19558</xdr:rowOff>
    </xdr:from>
    <xdr:to>
      <xdr:col>82</xdr:col>
      <xdr:colOff>107950</xdr:colOff>
      <xdr:row>15</xdr:row>
      <xdr:rowOff>56134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5671800" y="259130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4843</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5765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32766</xdr:rowOff>
    </xdr:from>
    <xdr:to>
      <xdr:col>82</xdr:col>
      <xdr:colOff>158750</xdr:colOff>
      <xdr:row>15</xdr:row>
      <xdr:rowOff>134366</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136144</xdr:rowOff>
    </xdr:from>
    <xdr:to>
      <xdr:col>78</xdr:col>
      <xdr:colOff>69850</xdr:colOff>
      <xdr:row>15</xdr:row>
      <xdr:rowOff>56134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53644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23622</xdr:rowOff>
    </xdr:from>
    <xdr:to>
      <xdr:col>78</xdr:col>
      <xdr:colOff>120650</xdr:colOff>
      <xdr:row>15</xdr:row>
      <xdr:rowOff>125222</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109999</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681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35560</xdr:rowOff>
    </xdr:from>
    <xdr:to>
      <xdr:col>73</xdr:col>
      <xdr:colOff>180975</xdr:colOff>
      <xdr:row>14</xdr:row>
      <xdr:rowOff>136144</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43586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167640</xdr:rowOff>
    </xdr:from>
    <xdr:to>
      <xdr:col>74</xdr:col>
      <xdr:colOff>31750</xdr:colOff>
      <xdr:row>15</xdr:row>
      <xdr:rowOff>97790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82567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6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170434</xdr:rowOff>
    </xdr:from>
    <xdr:to>
      <xdr:col>69</xdr:col>
      <xdr:colOff>92075</xdr:colOff>
      <xdr:row>14</xdr:row>
      <xdr:rowOff>35560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39928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57912</xdr:rowOff>
    </xdr:from>
    <xdr:to>
      <xdr:col>69</xdr:col>
      <xdr:colOff>142875</xdr:colOff>
      <xdr:row>14</xdr:row>
      <xdr:rowOff>159512</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45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144289</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544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67056</xdr:rowOff>
    </xdr:from>
    <xdr:to>
      <xdr:col>65</xdr:col>
      <xdr:colOff>53975</xdr:colOff>
      <xdr:row>14</xdr:row>
      <xdr:rowOff>168656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4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153433</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55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140208</xdr:rowOff>
    </xdr:from>
    <xdr:to>
      <xdr:col>82</xdr:col>
      <xdr:colOff>158750</xdr:colOff>
      <xdr:row>15</xdr:row>
      <xdr:rowOff>70358</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54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156735</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385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5334</xdr:rowOff>
    </xdr:from>
    <xdr:to>
      <xdr:col>78</xdr:col>
      <xdr:colOff>120650</xdr:colOff>
      <xdr:row>15</xdr:row>
      <xdr:rowOff>106934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57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117111</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345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85344</xdr:rowOff>
    </xdr:from>
    <xdr:to>
      <xdr:col>74</xdr:col>
      <xdr:colOff>31750</xdr:colOff>
      <xdr:row>15</xdr:row>
      <xdr:rowOff>15494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48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25671</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254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156210</xdr:rowOff>
    </xdr:from>
    <xdr:to>
      <xdr:col>69</xdr:col>
      <xdr:colOff>142875</xdr:colOff>
      <xdr:row>14</xdr:row>
      <xdr:rowOff>86360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96537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15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119634</xdr:rowOff>
    </xdr:from>
    <xdr:to>
      <xdr:col>65</xdr:col>
      <xdr:colOff>53975</xdr:colOff>
      <xdr:row>14</xdr:row>
      <xdr:rowOff>49784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34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59961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1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a:t>
          </a:r>
          <a:r>
            <a:rPr kumimoji="1" lang="en-US" altLang="ja-JP" sz="1300">
              <a:latin typeface="ＭＳ Ｐゴシック" panose="020B0600070205080204" pitchFamily="50" charset="-128"/>
              <a:ea typeface="ＭＳ Ｐゴシック" panose="020B0600070205080204" pitchFamily="50" charset="-128"/>
            </a:rPr>
            <a:t>8.7%</a:t>
          </a:r>
          <a:r>
            <a:rPr kumimoji="1" lang="ja-JP" altLang="en-US" sz="1300">
              <a:latin typeface="ＭＳ Ｐゴシック" panose="020B0600070205080204" pitchFamily="50" charset="-128"/>
              <a:ea typeface="ＭＳ Ｐゴシック" panose="020B0600070205080204" pitchFamily="50" charset="-128"/>
            </a:rPr>
            <a:t>で、類似団体内順位は</a:t>
          </a:r>
          <a:r>
            <a:rPr kumimoji="1" lang="en-US" altLang="ja-JP" sz="1300">
              <a:latin typeface="ＭＳ Ｐゴシック" panose="020B0600070205080204" pitchFamily="50" charset="-128"/>
              <a:ea typeface="ＭＳ Ｐゴシック" panose="020B0600070205080204" pitchFamily="50" charset="-128"/>
            </a:rPr>
            <a:t>20/52</a:t>
          </a:r>
          <a:r>
            <a:rPr kumimoji="1" lang="ja-JP" altLang="en-US" sz="1300">
              <a:latin typeface="ＭＳ Ｐゴシック" panose="020B0600070205080204" pitchFamily="50" charset="-128"/>
              <a:ea typeface="ＭＳ Ｐゴシック" panose="020B0600070205080204" pitchFamily="50" charset="-128"/>
            </a:rPr>
            <a:t>と類似団体と比較して低位にある。令和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年度は低下しているものの、社会保障関係経費は中長期的に増加圧力が見込まれる。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今後は、制度運用の適正化</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資格・受給要件の確認等</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を徹底するとともに、重症化予防、介護予防、子育て支援施策の効果検証等を通じ、扶助費増加を抑制しつつ必要な支援を確保する。</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62</xdr:row>
      <xdr:rowOff>18143</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24043"/>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45357</xdr:rowOff>
    </xdr:from>
    <xdr:to>
      <xdr:col>24</xdr:col>
      <xdr:colOff>25400</xdr:colOff>
      <xdr:row>57</xdr:row>
      <xdr:rowOff>4535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646557"/>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2012</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774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140607</xdr:rowOff>
    </xdr:from>
    <xdr:to>
      <xdr:col>19</xdr:col>
      <xdr:colOff>187325</xdr:colOff>
      <xdr:row>57</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570357"/>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29935</xdr:rowOff>
    </xdr:from>
    <xdr:to>
      <xdr:col>20</xdr:col>
      <xdr:colOff>38100</xdr:colOff>
      <xdr:row>57</xdr:row>
      <xdr:rowOff>131535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116312</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140607</xdr:rowOff>
    </xdr:from>
    <xdr:to>
      <xdr:col>15</xdr:col>
      <xdr:colOff>98425</xdr:colOff>
      <xdr:row>55</xdr:row>
      <xdr:rowOff>162378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5703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162378</xdr:rowOff>
    </xdr:from>
    <xdr:to>
      <xdr:col>11</xdr:col>
      <xdr:colOff>9525</xdr:colOff>
      <xdr:row>56</xdr:row>
      <xdr:rowOff>12700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5921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81643</xdr:rowOff>
    </xdr:from>
    <xdr:to>
      <xdr:col>11</xdr:col>
      <xdr:colOff>60325</xdr:colOff>
      <xdr:row>57</xdr:row>
      <xdr:rowOff>11793</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168020</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72770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166007</xdr:rowOff>
    </xdr:from>
    <xdr:to>
      <xdr:col>24</xdr:col>
      <xdr:colOff>76200</xdr:colOff>
      <xdr:row>56</xdr:row>
      <xdr:rowOff>96157</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11084</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125185</xdr:rowOff>
    </xdr:from>
    <xdr:to>
      <xdr:col>20</xdr:col>
      <xdr:colOff>38100</xdr:colOff>
      <xdr:row>57</xdr:row>
      <xdr:rowOff>55335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65512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89807</xdr:rowOff>
    </xdr:from>
    <xdr:to>
      <xdr:col>15</xdr:col>
      <xdr:colOff>149225</xdr:colOff>
      <xdr:row>56</xdr:row>
      <xdr:rowOff>19957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30134</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111578</xdr:rowOff>
    </xdr:from>
    <xdr:to>
      <xdr:col>11</xdr:col>
      <xdr:colOff>60325</xdr:colOff>
      <xdr:row>56</xdr:row>
      <xdr:rowOff>41728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51905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a:t>
          </a:r>
          <a:r>
            <a:rPr kumimoji="1" lang="en-US" altLang="ja-JP" sz="1300">
              <a:latin typeface="ＭＳ Ｐゴシック" panose="020B0600070205080204" pitchFamily="50" charset="-128"/>
              <a:ea typeface="ＭＳ Ｐゴシック" panose="020B0600070205080204" pitchFamily="50" charset="-128"/>
            </a:rPr>
            <a:t>16.9%</a:t>
          </a:r>
          <a:r>
            <a:rPr kumimoji="1" lang="ja-JP" altLang="en-US" sz="1300">
              <a:latin typeface="ＭＳ Ｐゴシック" panose="020B0600070205080204" pitchFamily="50" charset="-128"/>
              <a:ea typeface="ＭＳ Ｐゴシック" panose="020B0600070205080204" pitchFamily="50" charset="-128"/>
            </a:rPr>
            <a:t>で、類似団体内順位は</a:t>
          </a:r>
          <a:r>
            <a:rPr kumimoji="1" lang="en-US" altLang="ja-JP" sz="1300">
              <a:latin typeface="ＭＳ Ｐゴシック" panose="020B0600070205080204" pitchFamily="50" charset="-128"/>
              <a:ea typeface="ＭＳ Ｐゴシック" panose="020B0600070205080204" pitchFamily="50" charset="-128"/>
            </a:rPr>
            <a:t>51/52</a:t>
          </a:r>
          <a:r>
            <a:rPr kumimoji="1" lang="ja-JP" altLang="en-US" sz="1300">
              <a:latin typeface="ＭＳ Ｐゴシック" panose="020B0600070205080204" pitchFamily="50" charset="-128"/>
              <a:ea typeface="ＭＳ Ｐゴシック" panose="020B0600070205080204" pitchFamily="50" charset="-128"/>
            </a:rPr>
            <a:t>と類似団体と比較して高い水準にある。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今後は、各会計での独立採算性を高める取り組み（医療費・介護給付費の抑制に係る施策など）を推進し、少しでも繰出金を減少させるよう努める。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69850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156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165100</xdr:rowOff>
    </xdr:from>
    <xdr:to>
      <xdr:col>82</xdr:col>
      <xdr:colOff>107950</xdr:colOff>
      <xdr:row>61</xdr:row>
      <xdr:rowOff>6350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104521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16527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139700</xdr:rowOff>
    </xdr:from>
    <xdr:to>
      <xdr:col>78</xdr:col>
      <xdr:colOff>69850</xdr:colOff>
      <xdr:row>60</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10426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0</xdr:rowOff>
    </xdr:from>
    <xdr:to>
      <xdr:col>73</xdr:col>
      <xdr:colOff>180975</xdr:colOff>
      <xdr:row>60</xdr:row>
      <xdr:rowOff>139700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102870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12700</xdr:rowOff>
    </xdr:from>
    <xdr:to>
      <xdr:col>74</xdr:col>
      <xdr:colOff>31750</xdr:colOff>
      <xdr:row>58</xdr:row>
      <xdr:rowOff>114300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124477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0</xdr:rowOff>
    </xdr:from>
    <xdr:to>
      <xdr:col>69</xdr:col>
      <xdr:colOff>92075</xdr:colOff>
      <xdr:row>60</xdr:row>
      <xdr:rowOff>114300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10287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107950</xdr:rowOff>
    </xdr:from>
    <xdr:to>
      <xdr:col>69</xdr:col>
      <xdr:colOff>142875</xdr:colOff>
      <xdr:row>58</xdr:row>
      <xdr:rowOff>38100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48277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41927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127000</xdr:rowOff>
    </xdr:from>
    <xdr:to>
      <xdr:col>82</xdr:col>
      <xdr:colOff>158750</xdr:colOff>
      <xdr:row>61</xdr:row>
      <xdr:rowOff>57150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41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35577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1032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114300</xdr:rowOff>
    </xdr:from>
    <xdr:to>
      <xdr:col>78</xdr:col>
      <xdr:colOff>120650</xdr:colOff>
      <xdr:row>61</xdr:row>
      <xdr:rowOff>44450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29227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48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88900</xdr:rowOff>
    </xdr:from>
    <xdr:to>
      <xdr:col>74</xdr:col>
      <xdr:colOff>31750</xdr:colOff>
      <xdr:row>61</xdr:row>
      <xdr:rowOff>19050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37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3827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120650</xdr:rowOff>
    </xdr:from>
    <xdr:to>
      <xdr:col>69</xdr:col>
      <xdr:colOff>142875</xdr:colOff>
      <xdr:row>60</xdr:row>
      <xdr:rowOff>50800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35577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32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63500</xdr:rowOff>
    </xdr:from>
    <xdr:to>
      <xdr:col>65</xdr:col>
      <xdr:colOff>53975</xdr:colOff>
      <xdr:row>60</xdr:row>
      <xdr:rowOff>165100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149877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a:t>
          </a:r>
          <a:r>
            <a:rPr kumimoji="1" lang="en-US" altLang="ja-JP" sz="1300">
              <a:latin typeface="ＭＳ Ｐゴシック" panose="020B0600070205080204" pitchFamily="50" charset="-128"/>
              <a:ea typeface="ＭＳ Ｐゴシック" panose="020B0600070205080204" pitchFamily="50" charset="-128"/>
            </a:rPr>
            <a:t>14.6%</a:t>
          </a:r>
          <a:r>
            <a:rPr kumimoji="1" lang="ja-JP" altLang="en-US" sz="1300">
              <a:latin typeface="ＭＳ Ｐゴシック" panose="020B0600070205080204" pitchFamily="50" charset="-128"/>
              <a:ea typeface="ＭＳ Ｐゴシック" panose="020B0600070205080204" pitchFamily="50" charset="-128"/>
            </a:rPr>
            <a:t>で、類似団体内順位は</a:t>
          </a:r>
          <a:r>
            <a:rPr kumimoji="1" lang="en-US" altLang="ja-JP" sz="1300">
              <a:latin typeface="ＭＳ Ｐゴシック" panose="020B0600070205080204" pitchFamily="50" charset="-128"/>
              <a:ea typeface="ＭＳ Ｐゴシック" panose="020B0600070205080204" pitchFamily="50" charset="-128"/>
            </a:rPr>
            <a:t>26/52</a:t>
          </a:r>
          <a:r>
            <a:rPr kumimoji="1" lang="ja-JP" altLang="en-US" sz="1300">
              <a:latin typeface="ＭＳ Ｐゴシック" panose="020B0600070205080204" pitchFamily="50" charset="-128"/>
              <a:ea typeface="ＭＳ Ｐゴシック" panose="020B0600070205080204" pitchFamily="50" charset="-128"/>
            </a:rPr>
            <a:t>と類似団体並みの水準にある。年度により変動が大きく、関係団体への負担金や一部事務組合負担金、社会保障関連の負担金の増減等が影響していると考えられる。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今後は、補助金・負担金の交付目的や効果の点検を行い、終期設定や成果指標の導入などにより見直し・整理を進める。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42418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191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67564</xdr:rowOff>
    </xdr:from>
    <xdr:to>
      <xdr:col>82</xdr:col>
      <xdr:colOff>107950</xdr:colOff>
      <xdr:row>37</xdr:row>
      <xdr:rowOff>51562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239764"/>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148861</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321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67564</xdr:rowOff>
    </xdr:from>
    <xdr:to>
      <xdr:col>78</xdr:col>
      <xdr:colOff>69850</xdr:colOff>
      <xdr:row>37</xdr:row>
      <xdr:rowOff>28702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239764"/>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96283</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159004</xdr:rowOff>
    </xdr:from>
    <xdr:to>
      <xdr:col>73</xdr:col>
      <xdr:colOff>180975</xdr:colOff>
      <xdr:row>37</xdr:row>
      <xdr:rowOff>28702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3312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159004</xdr:rowOff>
    </xdr:from>
    <xdr:to>
      <xdr:col>69</xdr:col>
      <xdr:colOff>92075</xdr:colOff>
      <xdr:row>37</xdr:row>
      <xdr:rowOff>60706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33120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17289</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18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16764</xdr:rowOff>
    </xdr:from>
    <xdr:to>
      <xdr:col>78</xdr:col>
      <xdr:colOff>120650</xdr:colOff>
      <xdr:row>36</xdr:row>
      <xdr:rowOff>118364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128541</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149352</xdr:rowOff>
    </xdr:from>
    <xdr:to>
      <xdr:col>74</xdr:col>
      <xdr:colOff>31750</xdr:colOff>
      <xdr:row>37</xdr:row>
      <xdr:rowOff>79502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89679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108204</xdr:rowOff>
    </xdr:from>
    <xdr:to>
      <xdr:col>69</xdr:col>
      <xdr:colOff>142875</xdr:colOff>
      <xdr:row>37</xdr:row>
      <xdr:rowOff>38354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48531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96283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a:t>
          </a:r>
          <a:r>
            <a:rPr kumimoji="1" lang="en-US" altLang="ja-JP" sz="1300">
              <a:latin typeface="ＭＳ Ｐゴシック" panose="020B0600070205080204" pitchFamily="50" charset="-128"/>
              <a:ea typeface="ＭＳ Ｐゴシック" panose="020B0600070205080204" pitchFamily="50" charset="-128"/>
            </a:rPr>
            <a:t>13.8%</a:t>
          </a:r>
          <a:r>
            <a:rPr kumimoji="1" lang="ja-JP" altLang="en-US" sz="1300">
              <a:latin typeface="ＭＳ Ｐゴシック" panose="020B0600070205080204" pitchFamily="50" charset="-128"/>
              <a:ea typeface="ＭＳ Ｐゴシック" panose="020B0600070205080204" pitchFamily="50" charset="-128"/>
            </a:rPr>
            <a:t>で、類似団体内順位は</a:t>
          </a:r>
          <a:r>
            <a:rPr kumimoji="1" lang="en-US" altLang="ja-JP" sz="1300">
              <a:latin typeface="ＭＳ Ｐゴシック" panose="020B0600070205080204" pitchFamily="50" charset="-128"/>
              <a:ea typeface="ＭＳ Ｐゴシック" panose="020B0600070205080204" pitchFamily="50" charset="-128"/>
            </a:rPr>
            <a:t>13/52</a:t>
          </a:r>
          <a:r>
            <a:rPr kumimoji="1" lang="ja-JP" altLang="en-US" sz="1300">
              <a:latin typeface="ＭＳ Ｐゴシック" panose="020B0600070205080204" pitchFamily="50" charset="-128"/>
              <a:ea typeface="ＭＳ Ｐゴシック" panose="020B0600070205080204" pitchFamily="50" charset="-128"/>
            </a:rPr>
            <a:t>と類似団体と比較して低い水準にある。近年は概ね抑制されている。一方、実質公債費比率は上昇しており、将来的な負担増が懸念される。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今後は、普通建設事業の選択と集中を徹底し、新規発行の抑制と償還の平準化を図り、公債費の安定的な管理に努める。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154215</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98615"/>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69142</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154215</xdr:rowOff>
    </xdr:from>
    <xdr:to>
      <xdr:col>24</xdr:col>
      <xdr:colOff>114300</xdr:colOff>
      <xdr:row>72</xdr:row>
      <xdr:rowOff>154215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118835</xdr:rowOff>
    </xdr:from>
    <xdr:to>
      <xdr:col>24</xdr:col>
      <xdr:colOff>25400</xdr:colOff>
      <xdr:row>75</xdr:row>
      <xdr:rowOff>140607</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2977585"/>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45556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47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73479</xdr:rowOff>
    </xdr:from>
    <xdr:to>
      <xdr:col>24</xdr:col>
      <xdr:colOff>76200</xdr:colOff>
      <xdr:row>78</xdr:row>
      <xdr:rowOff>3629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140607</xdr:rowOff>
    </xdr:from>
    <xdr:to>
      <xdr:col>19</xdr:col>
      <xdr:colOff>187325</xdr:colOff>
      <xdr:row>76</xdr:row>
      <xdr:rowOff>34471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299935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117021</xdr:rowOff>
    </xdr:from>
    <xdr:to>
      <xdr:col>20</xdr:col>
      <xdr:colOff>38100</xdr:colOff>
      <xdr:row>78</xdr:row>
      <xdr:rowOff>47171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31948</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40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129722</xdr:rowOff>
    </xdr:from>
    <xdr:to>
      <xdr:col>15</xdr:col>
      <xdr:colOff>98425</xdr:colOff>
      <xdr:row>76</xdr:row>
      <xdr:rowOff>34471</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2988472"/>
          <a:ext cx="889000" cy="76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106136</xdr:rowOff>
    </xdr:from>
    <xdr:to>
      <xdr:col>15</xdr:col>
      <xdr:colOff>149225</xdr:colOff>
      <xdr:row>78</xdr:row>
      <xdr:rowOff>36286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21063</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39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129722</xdr:rowOff>
    </xdr:from>
    <xdr:to>
      <xdr:col>11</xdr:col>
      <xdr:colOff>9525</xdr:colOff>
      <xdr:row>76</xdr:row>
      <xdr:rowOff>99786</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2988472"/>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29936</xdr:rowOff>
    </xdr:from>
    <xdr:to>
      <xdr:col>11</xdr:col>
      <xdr:colOff>60325</xdr:colOff>
      <xdr:row>77</xdr:row>
      <xdr:rowOff>131536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116313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1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149679</xdr:rowOff>
    </xdr:from>
    <xdr:to>
      <xdr:col>6</xdr:col>
      <xdr:colOff>171450</xdr:colOff>
      <xdr:row>78</xdr:row>
      <xdr:rowOff>79829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64606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68035</xdr:rowOff>
    </xdr:from>
    <xdr:to>
      <xdr:col>24</xdr:col>
      <xdr:colOff>76200</xdr:colOff>
      <xdr:row>75</xdr:row>
      <xdr:rowOff>169636</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29267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84562</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77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89807</xdr:rowOff>
    </xdr:from>
    <xdr:to>
      <xdr:col>20</xdr:col>
      <xdr:colOff>38100</xdr:colOff>
      <xdr:row>76</xdr:row>
      <xdr:rowOff>19957</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294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30134</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717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155121</xdr:rowOff>
    </xdr:from>
    <xdr:to>
      <xdr:col>15</xdr:col>
      <xdr:colOff>149225</xdr:colOff>
      <xdr:row>76</xdr:row>
      <xdr:rowOff>85271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01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95449</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78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78922</xdr:rowOff>
    </xdr:from>
    <xdr:to>
      <xdr:col>11</xdr:col>
      <xdr:colOff>60325</xdr:colOff>
      <xdr:row>76</xdr:row>
      <xdr:rowOff>9072</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293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19249</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70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48986</xdr:rowOff>
    </xdr:from>
    <xdr:to>
      <xdr:col>6</xdr:col>
      <xdr:colOff>171450</xdr:colOff>
      <xdr:row>76</xdr:row>
      <xdr:rowOff>150586</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07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160762</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84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a:t>
          </a:r>
          <a:r>
            <a:rPr kumimoji="1" lang="en-US" altLang="ja-JP" sz="1300">
              <a:latin typeface="ＭＳ Ｐゴシック" panose="020B0600070205080204" pitchFamily="50" charset="-128"/>
              <a:ea typeface="ＭＳ Ｐゴシック" panose="020B0600070205080204" pitchFamily="50" charset="-128"/>
            </a:rPr>
            <a:t>83.6%</a:t>
          </a:r>
          <a:r>
            <a:rPr kumimoji="1" lang="ja-JP" altLang="en-US" sz="1300">
              <a:latin typeface="ＭＳ Ｐゴシック" panose="020B0600070205080204" pitchFamily="50" charset="-128"/>
              <a:ea typeface="ＭＳ Ｐゴシック" panose="020B0600070205080204" pitchFamily="50" charset="-128"/>
            </a:rPr>
            <a:t>で、類似団体内順位は</a:t>
          </a:r>
          <a:r>
            <a:rPr kumimoji="1" lang="en-US" altLang="ja-JP" sz="1300">
              <a:latin typeface="ＭＳ Ｐゴシック" panose="020B0600070205080204" pitchFamily="50" charset="-128"/>
              <a:ea typeface="ＭＳ Ｐゴシック" panose="020B0600070205080204" pitchFamily="50" charset="-128"/>
            </a:rPr>
            <a:t>40/52</a:t>
          </a:r>
          <a:r>
            <a:rPr kumimoji="1" lang="ja-JP" altLang="en-US" sz="1300">
              <a:latin typeface="ＭＳ Ｐゴシック" panose="020B0600070205080204" pitchFamily="50" charset="-128"/>
              <a:ea typeface="ＭＳ Ｐゴシック" panose="020B0600070205080204" pitchFamily="50" charset="-128"/>
            </a:rPr>
            <a:t>と類似団体と比較して高い水準にある。推移は上昇しており、主に人件費の高止まり、物件費の増加傾向等が影響している。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今後は、経常経費全体の構造改革として、定員管理と業務効率化による人件費抑制、施設管理の最適化による物件費抑制を一体的に進め、経常収支比率の改善</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弾力性の回復</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に努める。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3556</xdr:rowOff>
    </xdr:from>
    <xdr:to>
      <xdr:col>82</xdr:col>
      <xdr:colOff>107950</xdr:colOff>
      <xdr:row>81</xdr:row>
      <xdr:rowOff>170435</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90856"/>
          <a:ext cx="0" cy="1367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142512</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170435</xdr:rowOff>
    </xdr:from>
    <xdr:to>
      <xdr:col>82</xdr:col>
      <xdr:colOff>196850</xdr:colOff>
      <xdr:row>81</xdr:row>
      <xdr:rowOff>170435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89933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43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3556</xdr:rowOff>
    </xdr:from>
    <xdr:to>
      <xdr:col>82</xdr:col>
      <xdr:colOff>196850</xdr:colOff>
      <xdr:row>74</xdr:row>
      <xdr:rowOff>3556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9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159004</xdr:rowOff>
    </xdr:from>
    <xdr:to>
      <xdr:col>82</xdr:col>
      <xdr:colOff>107950</xdr:colOff>
      <xdr:row>79</xdr:row>
      <xdr:rowOff>120142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532104"/>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159021</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89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140715</xdr:rowOff>
    </xdr:from>
    <xdr:to>
      <xdr:col>78</xdr:col>
      <xdr:colOff>69850</xdr:colOff>
      <xdr:row>78</xdr:row>
      <xdr:rowOff>159004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513815"/>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92202</xdr:rowOff>
    </xdr:from>
    <xdr:to>
      <xdr:col>78</xdr:col>
      <xdr:colOff>120650</xdr:colOff>
      <xdr:row>78</xdr:row>
      <xdr:rowOff>22352</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32529</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6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101854</xdr:rowOff>
    </xdr:from>
    <xdr:to>
      <xdr:col>73</xdr:col>
      <xdr:colOff>180975</xdr:colOff>
      <xdr:row>78</xdr:row>
      <xdr:rowOff>140715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303504"/>
          <a:ext cx="889000" cy="210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23622</xdr:rowOff>
    </xdr:from>
    <xdr:to>
      <xdr:col>74</xdr:col>
      <xdr:colOff>31750</xdr:colOff>
      <xdr:row>77</xdr:row>
      <xdr:rowOff>125222</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135399</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101854</xdr:rowOff>
    </xdr:from>
    <xdr:to>
      <xdr:col>69</xdr:col>
      <xdr:colOff>92075</xdr:colOff>
      <xdr:row>78</xdr:row>
      <xdr:rowOff>117856</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303504"/>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39624</xdr:rowOff>
    </xdr:from>
    <xdr:to>
      <xdr:col>69</xdr:col>
      <xdr:colOff>142875</xdr:colOff>
      <xdr:row>76</xdr:row>
      <xdr:rowOff>141224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151401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158259</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69342</xdr:rowOff>
    </xdr:from>
    <xdr:to>
      <xdr:col>82</xdr:col>
      <xdr:colOff>158750</xdr:colOff>
      <xdr:row>79</xdr:row>
      <xdr:rowOff>170942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61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41419</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108204</xdr:rowOff>
    </xdr:from>
    <xdr:to>
      <xdr:col>78</xdr:col>
      <xdr:colOff>120650</xdr:colOff>
      <xdr:row>79</xdr:row>
      <xdr:rowOff>38354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23131</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567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89915</xdr:rowOff>
    </xdr:from>
    <xdr:to>
      <xdr:col>74</xdr:col>
      <xdr:colOff>31750</xdr:colOff>
      <xdr:row>79</xdr:row>
      <xdr:rowOff>20065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4842</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51054</xdr:rowOff>
    </xdr:from>
    <xdr:to>
      <xdr:col>69</xdr:col>
      <xdr:colOff>142875</xdr:colOff>
      <xdr:row>77</xdr:row>
      <xdr:rowOff>152654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137431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67056</xdr:rowOff>
    </xdr:from>
    <xdr:to>
      <xdr:col>65</xdr:col>
      <xdr:colOff>53975</xdr:colOff>
      <xdr:row>78</xdr:row>
      <xdr:rowOff>168656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153433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千葉県館山市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111211</xdr:rowOff>
    </xdr:from>
    <xdr:to>
      <xdr:col>29</xdr:col>
      <xdr:colOff>127000</xdr:colOff>
      <xdr:row>18</xdr:row>
      <xdr:rowOff>144263</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44786"/>
          <a:ext cx="0" cy="12332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116340</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5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144263</xdr:rowOff>
    </xdr:from>
    <xdr:to>
      <xdr:col>30</xdr:col>
      <xdr:colOff>25400</xdr:colOff>
      <xdr:row>18</xdr:row>
      <xdr:rowOff>144263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79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26138</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78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111211</xdr:rowOff>
    </xdr:from>
    <xdr:to>
      <xdr:col>30</xdr:col>
      <xdr:colOff>25400</xdr:colOff>
      <xdr:row>11</xdr:row>
      <xdr:rowOff>111211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447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166761</xdr:rowOff>
    </xdr:from>
    <xdr:to>
      <xdr:col>29</xdr:col>
      <xdr:colOff>127000</xdr:colOff>
      <xdr:row>18</xdr:row>
      <xdr:rowOff>40620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29036"/>
          <a:ext cx="647700" cy="453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131734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22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115207</xdr:rowOff>
    </xdr:from>
    <xdr:to>
      <xdr:col>29</xdr:col>
      <xdr:colOff>177800</xdr:colOff>
      <xdr:row>18</xdr:row>
      <xdr:rowOff>45357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77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34657</xdr:rowOff>
    </xdr:from>
    <xdr:to>
      <xdr:col>26</xdr:col>
      <xdr:colOff>50800</xdr:colOff>
      <xdr:row>18</xdr:row>
      <xdr:rowOff>40620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4305300" y="3168382"/>
          <a:ext cx="698500" cy="59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148464</xdr:rowOff>
    </xdr:from>
    <xdr:to>
      <xdr:col>26</xdr:col>
      <xdr:colOff>101600</xdr:colOff>
      <xdr:row>18</xdr:row>
      <xdr:rowOff>78614</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88791</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79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34657</xdr:rowOff>
    </xdr:from>
    <xdr:to>
      <xdr:col>22</xdr:col>
      <xdr:colOff>114300</xdr:colOff>
      <xdr:row>18</xdr:row>
      <xdr:rowOff>53433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68382"/>
          <a:ext cx="698500" cy="187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157037</xdr:rowOff>
    </xdr:from>
    <xdr:to>
      <xdr:col>22</xdr:col>
      <xdr:colOff>165100</xdr:colOff>
      <xdr:row>18</xdr:row>
      <xdr:rowOff>87187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71964</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0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51543</xdr:rowOff>
    </xdr:from>
    <xdr:to>
      <xdr:col>18</xdr:col>
      <xdr:colOff>177800</xdr:colOff>
      <xdr:row>18</xdr:row>
      <xdr:rowOff>53433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2908300" y="3185268"/>
          <a:ext cx="698500" cy="18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161620</xdr:rowOff>
    </xdr:from>
    <xdr:to>
      <xdr:col>19</xdr:col>
      <xdr:colOff>38100</xdr:colOff>
      <xdr:row>18</xdr:row>
      <xdr:rowOff>91770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101947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92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142406</xdr:rowOff>
    </xdr:from>
    <xdr:to>
      <xdr:col>15</xdr:col>
      <xdr:colOff>101600</xdr:colOff>
      <xdr:row>18</xdr:row>
      <xdr:rowOff>72556</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04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82733</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7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115961</xdr:rowOff>
    </xdr:from>
    <xdr:to>
      <xdr:col>29</xdr:col>
      <xdr:colOff>177800</xdr:colOff>
      <xdr:row>18</xdr:row>
      <xdr:rowOff>46111</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78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88038</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5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161270</xdr:rowOff>
    </xdr:from>
    <xdr:to>
      <xdr:col>26</xdr:col>
      <xdr:colOff>101600</xdr:colOff>
      <xdr:row>18</xdr:row>
      <xdr:rowOff>91420</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235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76197</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09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155307</xdr:rowOff>
    </xdr:from>
    <xdr:to>
      <xdr:col>22</xdr:col>
      <xdr:colOff>165100</xdr:colOff>
      <xdr:row>18</xdr:row>
      <xdr:rowOff>85457</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175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95634</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886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2633</xdr:rowOff>
    </xdr:from>
    <xdr:to>
      <xdr:col>19</xdr:col>
      <xdr:colOff>38100</xdr:colOff>
      <xdr:row>18</xdr:row>
      <xdr:rowOff>104233</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363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89010</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22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743</xdr:rowOff>
    </xdr:from>
    <xdr:to>
      <xdr:col>15</xdr:col>
      <xdr:colOff>101600</xdr:colOff>
      <xdr:row>18</xdr:row>
      <xdr:rowOff>102343</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344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87120</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20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89567</xdr:rowOff>
    </xdr:from>
    <xdr:to>
      <xdr:col>29</xdr:col>
      <xdr:colOff>127000</xdr:colOff>
      <xdr:row>38</xdr:row>
      <xdr:rowOff>36170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117"/>
          <a:ext cx="0" cy="14896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8247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75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36170</xdr:rowOff>
    </xdr:from>
    <xdr:to>
      <xdr:col>30</xdr:col>
      <xdr:colOff>25400</xdr:colOff>
      <xdr:row>38</xdr:row>
      <xdr:rowOff>36170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037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4494</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7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89567</xdr:rowOff>
    </xdr:from>
    <xdr:to>
      <xdr:col>30</xdr:col>
      <xdr:colOff>25400</xdr:colOff>
      <xdr:row>33</xdr:row>
      <xdr:rowOff>89567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1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91262</xdr:rowOff>
    </xdr:from>
    <xdr:to>
      <xdr:col>29</xdr:col>
      <xdr:colOff>127000</xdr:colOff>
      <xdr:row>37</xdr:row>
      <xdr:rowOff>137535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215962"/>
          <a:ext cx="647700" cy="462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307268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9176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119291</xdr:rowOff>
    </xdr:from>
    <xdr:to>
      <xdr:col>29</xdr:col>
      <xdr:colOff>177800</xdr:colOff>
      <xdr:row>37</xdr:row>
      <xdr:rowOff>49441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725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91262</xdr:rowOff>
    </xdr:from>
    <xdr:to>
      <xdr:col>26</xdr:col>
      <xdr:colOff>50800</xdr:colOff>
      <xdr:row>37</xdr:row>
      <xdr:rowOff>98006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215962"/>
          <a:ext cx="698500" cy="67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116091</xdr:rowOff>
    </xdr:from>
    <xdr:to>
      <xdr:col>26</xdr:col>
      <xdr:colOff>101600</xdr:colOff>
      <xdr:row>37</xdr:row>
      <xdr:rowOff>46241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227868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382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98006</xdr:rowOff>
    </xdr:from>
    <xdr:to>
      <xdr:col>22</xdr:col>
      <xdr:colOff>114300</xdr:colOff>
      <xdr:row>37</xdr:row>
      <xdr:rowOff>191960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222706"/>
          <a:ext cx="698500" cy="939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134512</xdr:rowOff>
    </xdr:from>
    <xdr:to>
      <xdr:col>22</xdr:col>
      <xdr:colOff>165100</xdr:colOff>
      <xdr:row>37</xdr:row>
      <xdr:rowOff>64662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246289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56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191960</xdr:rowOff>
    </xdr:from>
    <xdr:to>
      <xdr:col>18</xdr:col>
      <xdr:colOff>177800</xdr:colOff>
      <xdr:row>37</xdr:row>
      <xdr:rowOff>204000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316660"/>
          <a:ext cx="698500" cy="120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144856</xdr:rowOff>
    </xdr:from>
    <xdr:to>
      <xdr:col>19</xdr:col>
      <xdr:colOff>38100</xdr:colOff>
      <xdr:row>37</xdr:row>
      <xdr:rowOff>75006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256633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6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129940</xdr:rowOff>
    </xdr:from>
    <xdr:to>
      <xdr:col>15</xdr:col>
      <xdr:colOff>101600</xdr:colOff>
      <xdr:row>37</xdr:row>
      <xdr:rowOff>60090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083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241717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5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86735</xdr:rowOff>
    </xdr:from>
    <xdr:to>
      <xdr:col>29</xdr:col>
      <xdr:colOff>177800</xdr:colOff>
      <xdr:row>37</xdr:row>
      <xdr:rowOff>188335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211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58812</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183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40462</xdr:rowOff>
    </xdr:from>
    <xdr:to>
      <xdr:col>26</xdr:col>
      <xdr:colOff>101600</xdr:colOff>
      <xdr:row>37</xdr:row>
      <xdr:rowOff>142062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1651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126839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251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47206</xdr:rowOff>
    </xdr:from>
    <xdr:to>
      <xdr:col>22</xdr:col>
      <xdr:colOff>165100</xdr:colOff>
      <xdr:row>37</xdr:row>
      <xdr:rowOff>148806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1719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133583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25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141160</xdr:rowOff>
    </xdr:from>
    <xdr:to>
      <xdr:col>19</xdr:col>
      <xdr:colOff>38100</xdr:colOff>
      <xdr:row>37</xdr:row>
      <xdr:rowOff>242760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265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227537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352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153200</xdr:rowOff>
    </xdr:from>
    <xdr:to>
      <xdr:col>15</xdr:col>
      <xdr:colOff>101600</xdr:colOff>
      <xdr:row>37</xdr:row>
      <xdr:rowOff>254800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277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239577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3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千葉県館山市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43,554
42,916
110.05
26,197,627
25,105,824
1,019,627
11,837,160
22,829,851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70.7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93694</xdr:rowOff>
    </xdr:from>
    <xdr:to>
      <xdr:col>24</xdr:col>
      <xdr:colOff>62865</xdr:colOff>
      <xdr:row>38</xdr:row>
      <xdr:rowOff>3138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37194"/>
          <a:ext cx="1270" cy="1281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6965</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3138</xdr:rowOff>
    </xdr:from>
    <xdr:to>
      <xdr:col>24</xdr:col>
      <xdr:colOff>152400</xdr:colOff>
      <xdr:row>38</xdr:row>
      <xdr:rowOff>3138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40371</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93694</xdr:rowOff>
    </xdr:from>
    <xdr:to>
      <xdr:col>24</xdr:col>
      <xdr:colOff>152400</xdr:colOff>
      <xdr:row>30</xdr:row>
      <xdr:rowOff>93694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37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35100</xdr:rowOff>
    </xdr:from>
    <xdr:to>
      <xdr:col>24</xdr:col>
      <xdr:colOff>63500</xdr:colOff>
      <xdr:row>37</xdr:row>
      <xdr:rowOff>61100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78750"/>
          <a:ext cx="838200" cy="26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153519</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54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130642</xdr:rowOff>
    </xdr:from>
    <xdr:to>
      <xdr:col>24</xdr:col>
      <xdr:colOff>114300</xdr:colOff>
      <xdr:row>37</xdr:row>
      <xdr:rowOff>60792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0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61100</xdr:rowOff>
    </xdr:from>
    <xdr:to>
      <xdr:col>19</xdr:col>
      <xdr:colOff>177800</xdr:colOff>
      <xdr:row>37</xdr:row>
      <xdr:rowOff>67120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04750"/>
          <a:ext cx="8890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162342</xdr:rowOff>
    </xdr:from>
    <xdr:to>
      <xdr:col>20</xdr:col>
      <xdr:colOff>38100</xdr:colOff>
      <xdr:row>37</xdr:row>
      <xdr:rowOff>92492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109019</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10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67120</xdr:rowOff>
    </xdr:from>
    <xdr:to>
      <xdr:col>15</xdr:col>
      <xdr:colOff>50800</xdr:colOff>
      <xdr:row>37</xdr:row>
      <xdr:rowOff>75936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10770"/>
          <a:ext cx="889000" cy="8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165020</xdr:rowOff>
    </xdr:from>
    <xdr:to>
      <xdr:col>15</xdr:col>
      <xdr:colOff>101600</xdr:colOff>
      <xdr:row>37</xdr:row>
      <xdr:rowOff>95170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111697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11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75936</xdr:rowOff>
    </xdr:from>
    <xdr:to>
      <xdr:col>10</xdr:col>
      <xdr:colOff>114300</xdr:colOff>
      <xdr:row>37</xdr:row>
      <xdr:rowOff>80481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19586"/>
          <a:ext cx="889000" cy="4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167950</xdr:rowOff>
    </xdr:from>
    <xdr:to>
      <xdr:col>10</xdr:col>
      <xdr:colOff>165100</xdr:colOff>
      <xdr:row>37</xdr:row>
      <xdr:rowOff>98100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114627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11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151948</xdr:rowOff>
    </xdr:from>
    <xdr:to>
      <xdr:col>6</xdr:col>
      <xdr:colOff>38100</xdr:colOff>
      <xdr:row>37</xdr:row>
      <xdr:rowOff>82098</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2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98625</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09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155750</xdr:rowOff>
    </xdr:from>
    <xdr:to>
      <xdr:col>24</xdr:col>
      <xdr:colOff>114300</xdr:colOff>
      <xdr:row>37</xdr:row>
      <xdr:rowOff>85900</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2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134177</xdr:rowOff>
    </xdr:from>
    <xdr:ext cx="534377"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0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10300</xdr:rowOff>
    </xdr:from>
    <xdr:to>
      <xdr:col>20</xdr:col>
      <xdr:colOff>38100</xdr:colOff>
      <xdr:row>37</xdr:row>
      <xdr:rowOff>111900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5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103027</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530111" y="644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16320</xdr:rowOff>
    </xdr:from>
    <xdr:to>
      <xdr:col>15</xdr:col>
      <xdr:colOff>101600</xdr:colOff>
      <xdr:row>37</xdr:row>
      <xdr:rowOff>117920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5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109047</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41111" y="645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25136</xdr:rowOff>
    </xdr:from>
    <xdr:to>
      <xdr:col>10</xdr:col>
      <xdr:colOff>165100</xdr:colOff>
      <xdr:row>37</xdr:row>
      <xdr:rowOff>126736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6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117863</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52111" y="646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29681</xdr:rowOff>
    </xdr:from>
    <xdr:to>
      <xdr:col>6</xdr:col>
      <xdr:colOff>38100</xdr:colOff>
      <xdr:row>37</xdr:row>
      <xdr:rowOff>131281</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7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122408</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46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5594</xdr:rowOff>
    </xdr:from>
    <xdr:to>
      <xdr:col>24</xdr:col>
      <xdr:colOff>62865</xdr:colOff>
      <xdr:row>57</xdr:row>
      <xdr:rowOff>111317</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49544"/>
          <a:ext cx="1270" cy="113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115144</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8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111317</xdr:rowOff>
    </xdr:from>
    <xdr:to>
      <xdr:col>24</xdr:col>
      <xdr:colOff>152400</xdr:colOff>
      <xdr:row>57</xdr:row>
      <xdr:rowOff>111317</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83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123721</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5594</xdr:rowOff>
    </xdr:from>
    <xdr:to>
      <xdr:col>24</xdr:col>
      <xdr:colOff>152400</xdr:colOff>
      <xdr:row>51</xdr:row>
      <xdr:rowOff>5594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4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139943</xdr:rowOff>
    </xdr:from>
    <xdr:to>
      <xdr:col>24</xdr:col>
      <xdr:colOff>63500</xdr:colOff>
      <xdr:row>56</xdr:row>
      <xdr:rowOff>146786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741143"/>
          <a:ext cx="838200" cy="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48075</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477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25198</xdr:rowOff>
    </xdr:from>
    <xdr:to>
      <xdr:col>24</xdr:col>
      <xdr:colOff>114300</xdr:colOff>
      <xdr:row>56</xdr:row>
      <xdr:rowOff>126798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2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139943</xdr:rowOff>
    </xdr:from>
    <xdr:to>
      <xdr:col>19</xdr:col>
      <xdr:colOff>177800</xdr:colOff>
      <xdr:row>56</xdr:row>
      <xdr:rowOff>156114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741143"/>
          <a:ext cx="889000" cy="1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41726</xdr:rowOff>
    </xdr:from>
    <xdr:to>
      <xdr:col>20</xdr:col>
      <xdr:colOff>38100</xdr:colOff>
      <xdr:row>56</xdr:row>
      <xdr:rowOff>143326</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159853</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41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156114</xdr:rowOff>
    </xdr:from>
    <xdr:to>
      <xdr:col>15</xdr:col>
      <xdr:colOff>50800</xdr:colOff>
      <xdr:row>57</xdr:row>
      <xdr:rowOff>16416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757314"/>
          <a:ext cx="889000" cy="3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26835</xdr:rowOff>
    </xdr:from>
    <xdr:to>
      <xdr:col>15</xdr:col>
      <xdr:colOff>101600</xdr:colOff>
      <xdr:row>56</xdr:row>
      <xdr:rowOff>128435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144962</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40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78568</xdr:rowOff>
    </xdr:from>
    <xdr:to>
      <xdr:col>10</xdr:col>
      <xdr:colOff>114300</xdr:colOff>
      <xdr:row>57</xdr:row>
      <xdr:rowOff>16416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679768"/>
          <a:ext cx="889000" cy="109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43422</xdr:rowOff>
    </xdr:from>
    <xdr:to>
      <xdr:col>10</xdr:col>
      <xdr:colOff>165100</xdr:colOff>
      <xdr:row>56</xdr:row>
      <xdr:rowOff>145022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161549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41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43884</xdr:rowOff>
    </xdr:from>
    <xdr:to>
      <xdr:col>6</xdr:col>
      <xdr:colOff>38100</xdr:colOff>
      <xdr:row>56</xdr:row>
      <xdr:rowOff>145484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136611</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73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95986</xdr:rowOff>
    </xdr:from>
    <xdr:to>
      <xdr:col>24</xdr:col>
      <xdr:colOff>114300</xdr:colOff>
      <xdr:row>57</xdr:row>
      <xdr:rowOff>26136</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9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74413</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7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89143</xdr:rowOff>
    </xdr:from>
    <xdr:to>
      <xdr:col>20</xdr:col>
      <xdr:colOff>38100</xdr:colOff>
      <xdr:row>57</xdr:row>
      <xdr:rowOff>19293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69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10420</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78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105314</xdr:rowOff>
    </xdr:from>
    <xdr:to>
      <xdr:col>15</xdr:col>
      <xdr:colOff>101600</xdr:colOff>
      <xdr:row>57</xdr:row>
      <xdr:rowOff>35464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0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26591</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79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137066</xdr:rowOff>
    </xdr:from>
    <xdr:to>
      <xdr:col>10</xdr:col>
      <xdr:colOff>165100</xdr:colOff>
      <xdr:row>57</xdr:row>
      <xdr:rowOff>67216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3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58343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83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27768</xdr:rowOff>
    </xdr:from>
    <xdr:to>
      <xdr:col>6</xdr:col>
      <xdr:colOff>38100</xdr:colOff>
      <xdr:row>56</xdr:row>
      <xdr:rowOff>129368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62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145895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40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117602</xdr:rowOff>
    </xdr:from>
    <xdr:to>
      <xdr:col>24</xdr:col>
      <xdr:colOff>62865</xdr:colOff>
      <xdr:row>79</xdr:row>
      <xdr:rowOff>41763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90552"/>
          <a:ext cx="1270" cy="1295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45590</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41763</xdr:rowOff>
    </xdr:from>
    <xdr:to>
      <xdr:col>24</xdr:col>
      <xdr:colOff>152400</xdr:colOff>
      <xdr:row>79</xdr:row>
      <xdr:rowOff>41763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64279</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6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117602</xdr:rowOff>
    </xdr:from>
    <xdr:to>
      <xdr:col>24</xdr:col>
      <xdr:colOff>152400</xdr:colOff>
      <xdr:row>71</xdr:row>
      <xdr:rowOff>117602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90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10940</xdr:rowOff>
    </xdr:from>
    <xdr:to>
      <xdr:col>24</xdr:col>
      <xdr:colOff>63500</xdr:colOff>
      <xdr:row>79</xdr:row>
      <xdr:rowOff>16199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555490"/>
          <a:ext cx="838200" cy="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34129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35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11252</xdr:rowOff>
    </xdr:from>
    <xdr:to>
      <xdr:col>24</xdr:col>
      <xdr:colOff>114300</xdr:colOff>
      <xdr:row>78</xdr:row>
      <xdr:rowOff>112852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8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168466</xdr:rowOff>
    </xdr:from>
    <xdr:to>
      <xdr:col>19</xdr:col>
      <xdr:colOff>177800</xdr:colOff>
      <xdr:row>79</xdr:row>
      <xdr:rowOff>16199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541566"/>
          <a:ext cx="889000" cy="19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21216</xdr:rowOff>
    </xdr:from>
    <xdr:to>
      <xdr:col>20</xdr:col>
      <xdr:colOff>38100</xdr:colOff>
      <xdr:row>78</xdr:row>
      <xdr:rowOff>122816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139343</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16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168466</xdr:rowOff>
    </xdr:from>
    <xdr:to>
      <xdr:col>15</xdr:col>
      <xdr:colOff>50800</xdr:colOff>
      <xdr:row>79</xdr:row>
      <xdr:rowOff>15056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541566"/>
          <a:ext cx="889000" cy="18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20434</xdr:rowOff>
    </xdr:from>
    <xdr:to>
      <xdr:col>15</xdr:col>
      <xdr:colOff>101600</xdr:colOff>
      <xdr:row>78</xdr:row>
      <xdr:rowOff>122034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9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138561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168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15056</xdr:rowOff>
    </xdr:from>
    <xdr:to>
      <xdr:col>10</xdr:col>
      <xdr:colOff>114300</xdr:colOff>
      <xdr:row>79</xdr:row>
      <xdr:rowOff>15303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559606"/>
          <a:ext cx="889000" cy="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21349</xdr:rowOff>
    </xdr:from>
    <xdr:to>
      <xdr:col>10</xdr:col>
      <xdr:colOff>165100</xdr:colOff>
      <xdr:row>78</xdr:row>
      <xdr:rowOff>122949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94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139476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16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10776</xdr:rowOff>
    </xdr:from>
    <xdr:to>
      <xdr:col>6</xdr:col>
      <xdr:colOff>38100</xdr:colOff>
      <xdr:row>78</xdr:row>
      <xdr:rowOff>112376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8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128903</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15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131590</xdr:rowOff>
    </xdr:from>
    <xdr:to>
      <xdr:col>24</xdr:col>
      <xdr:colOff>114300</xdr:colOff>
      <xdr:row>79</xdr:row>
      <xdr:rowOff>61740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50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46517</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419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136849</xdr:rowOff>
    </xdr:from>
    <xdr:to>
      <xdr:col>20</xdr:col>
      <xdr:colOff>38100</xdr:colOff>
      <xdr:row>79</xdr:row>
      <xdr:rowOff>66999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50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58126</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602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117666</xdr:rowOff>
    </xdr:from>
    <xdr:to>
      <xdr:col>15</xdr:col>
      <xdr:colOff>101600</xdr:colOff>
      <xdr:row>79</xdr:row>
      <xdr:rowOff>47816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9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38943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583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135706</xdr:rowOff>
    </xdr:from>
    <xdr:to>
      <xdr:col>10</xdr:col>
      <xdr:colOff>165100</xdr:colOff>
      <xdr:row>79</xdr:row>
      <xdr:rowOff>65856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50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56983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601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135953</xdr:rowOff>
    </xdr:from>
    <xdr:to>
      <xdr:col>6</xdr:col>
      <xdr:colOff>38100</xdr:colOff>
      <xdr:row>79</xdr:row>
      <xdr:rowOff>66103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50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57230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601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44628</xdr:rowOff>
    </xdr:from>
    <xdr:to>
      <xdr:col>24</xdr:col>
      <xdr:colOff>62865</xdr:colOff>
      <xdr:row>98</xdr:row>
      <xdr:rowOff>25929</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46578"/>
          <a:ext cx="1270" cy="1181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29756</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3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25929</xdr:rowOff>
    </xdr:from>
    <xdr:to>
      <xdr:col>24</xdr:col>
      <xdr:colOff>152400</xdr:colOff>
      <xdr:row>98</xdr:row>
      <xdr:rowOff>25929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28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162755</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421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44628</xdr:rowOff>
    </xdr:from>
    <xdr:to>
      <xdr:col>24</xdr:col>
      <xdr:colOff>152400</xdr:colOff>
      <xdr:row>91</xdr:row>
      <xdr:rowOff>44628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46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34635</xdr:rowOff>
    </xdr:from>
    <xdr:to>
      <xdr:col>24</xdr:col>
      <xdr:colOff>63500</xdr:colOff>
      <xdr:row>97</xdr:row>
      <xdr:rowOff>92621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665285"/>
          <a:ext cx="838200" cy="57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137811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541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114934</xdr:rowOff>
    </xdr:from>
    <xdr:to>
      <xdr:col>24</xdr:col>
      <xdr:colOff>114300</xdr:colOff>
      <xdr:row>96</xdr:row>
      <xdr:rowOff>45084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0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92621</xdr:rowOff>
    </xdr:from>
    <xdr:to>
      <xdr:col>19</xdr:col>
      <xdr:colOff>177800</xdr:colOff>
      <xdr:row>97</xdr:row>
      <xdr:rowOff>147793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723271"/>
          <a:ext cx="889000" cy="5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150394</xdr:rowOff>
    </xdr:from>
    <xdr:to>
      <xdr:col>20</xdr:col>
      <xdr:colOff>38100</xdr:colOff>
      <xdr:row>96</xdr:row>
      <xdr:rowOff>80544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97071</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213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60984</xdr:rowOff>
    </xdr:from>
    <xdr:to>
      <xdr:col>15</xdr:col>
      <xdr:colOff>50800</xdr:colOff>
      <xdr:row>97</xdr:row>
      <xdr:rowOff>147793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691634"/>
          <a:ext cx="889000" cy="8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62480</xdr:rowOff>
    </xdr:from>
    <xdr:to>
      <xdr:col>15</xdr:col>
      <xdr:colOff>101600</xdr:colOff>
      <xdr:row>96</xdr:row>
      <xdr:rowOff>164080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9157</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29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60984</xdr:rowOff>
    </xdr:from>
    <xdr:to>
      <xdr:col>10</xdr:col>
      <xdr:colOff>114300</xdr:colOff>
      <xdr:row>98</xdr:row>
      <xdr:rowOff>54589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691634"/>
          <a:ext cx="889000" cy="16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161765</xdr:rowOff>
    </xdr:from>
    <xdr:to>
      <xdr:col>10</xdr:col>
      <xdr:colOff>165100</xdr:colOff>
      <xdr:row>96</xdr:row>
      <xdr:rowOff>91915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108442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224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113340</xdr:rowOff>
    </xdr:from>
    <xdr:to>
      <xdr:col>6</xdr:col>
      <xdr:colOff>38100</xdr:colOff>
      <xdr:row>97</xdr:row>
      <xdr:rowOff>43490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7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60017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30795" y="16347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155285</xdr:rowOff>
    </xdr:from>
    <xdr:to>
      <xdr:col>24</xdr:col>
      <xdr:colOff>114300</xdr:colOff>
      <xdr:row>97</xdr:row>
      <xdr:rowOff>85435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61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133712</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59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41821</xdr:rowOff>
    </xdr:from>
    <xdr:to>
      <xdr:col>20</xdr:col>
      <xdr:colOff>38100</xdr:colOff>
      <xdr:row>97</xdr:row>
      <xdr:rowOff>143421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67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134548</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765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96993</xdr:rowOff>
    </xdr:from>
    <xdr:to>
      <xdr:col>15</xdr:col>
      <xdr:colOff>101600</xdr:colOff>
      <xdr:row>98</xdr:row>
      <xdr:rowOff>27143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72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18270</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82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10184</xdr:rowOff>
    </xdr:from>
    <xdr:to>
      <xdr:col>10</xdr:col>
      <xdr:colOff>165100</xdr:colOff>
      <xdr:row>97</xdr:row>
      <xdr:rowOff>111784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64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102911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733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3789</xdr:rowOff>
    </xdr:from>
    <xdr:to>
      <xdr:col>6</xdr:col>
      <xdr:colOff>38100</xdr:colOff>
      <xdr:row>98</xdr:row>
      <xdr:rowOff>105389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80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96516</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898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90185</xdr:rowOff>
    </xdr:from>
    <xdr:to>
      <xdr:col>54</xdr:col>
      <xdr:colOff>189865</xdr:colOff>
      <xdr:row>38</xdr:row>
      <xdr:rowOff>58813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405135"/>
          <a:ext cx="1270" cy="1168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62640</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7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58813</xdr:rowOff>
    </xdr:from>
    <xdr:to>
      <xdr:col>55</xdr:col>
      <xdr:colOff>88900</xdr:colOff>
      <xdr:row>38</xdr:row>
      <xdr:rowOff>58813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7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36862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18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90185</xdr:rowOff>
    </xdr:from>
    <xdr:to>
      <xdr:col>55</xdr:col>
      <xdr:colOff>88900</xdr:colOff>
      <xdr:row>31</xdr:row>
      <xdr:rowOff>90185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40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130849</xdr:rowOff>
    </xdr:from>
    <xdr:to>
      <xdr:col>55</xdr:col>
      <xdr:colOff>0</xdr:colOff>
      <xdr:row>37</xdr:row>
      <xdr:rowOff>140039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474499"/>
          <a:ext cx="838200" cy="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15178</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87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163751</xdr:rowOff>
    </xdr:from>
    <xdr:to>
      <xdr:col>55</xdr:col>
      <xdr:colOff>50800</xdr:colOff>
      <xdr:row>37</xdr:row>
      <xdr:rowOff>93901</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3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134267</xdr:rowOff>
    </xdr:from>
    <xdr:to>
      <xdr:col>50</xdr:col>
      <xdr:colOff>114300</xdr:colOff>
      <xdr:row>37</xdr:row>
      <xdr:rowOff>140039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477917"/>
          <a:ext cx="889000" cy="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167234</xdr:rowOff>
    </xdr:from>
    <xdr:to>
      <xdr:col>50</xdr:col>
      <xdr:colOff>165100</xdr:colOff>
      <xdr:row>37</xdr:row>
      <xdr:rowOff>97384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113911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11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90882</xdr:rowOff>
    </xdr:from>
    <xdr:to>
      <xdr:col>45</xdr:col>
      <xdr:colOff>177800</xdr:colOff>
      <xdr:row>37</xdr:row>
      <xdr:rowOff>134267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434532"/>
          <a:ext cx="889000" cy="4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162525</xdr:rowOff>
    </xdr:from>
    <xdr:to>
      <xdr:col>46</xdr:col>
      <xdr:colOff>38100</xdr:colOff>
      <xdr:row>37</xdr:row>
      <xdr:rowOff>92675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109202</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10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95150</xdr:rowOff>
    </xdr:from>
    <xdr:to>
      <xdr:col>41</xdr:col>
      <xdr:colOff>50800</xdr:colOff>
      <xdr:row>37</xdr:row>
      <xdr:rowOff>90882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095900"/>
          <a:ext cx="889000" cy="338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6040</xdr:rowOff>
    </xdr:from>
    <xdr:to>
      <xdr:col>41</xdr:col>
      <xdr:colOff>101600</xdr:colOff>
      <xdr:row>37</xdr:row>
      <xdr:rowOff>107640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124167</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12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118401</xdr:rowOff>
    </xdr:from>
    <xdr:to>
      <xdr:col>36</xdr:col>
      <xdr:colOff>165100</xdr:colOff>
      <xdr:row>35</xdr:row>
      <xdr:rowOff>48551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4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65078</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722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80049</xdr:rowOff>
    </xdr:from>
    <xdr:to>
      <xdr:col>55</xdr:col>
      <xdr:colOff>50800</xdr:colOff>
      <xdr:row>38</xdr:row>
      <xdr:rowOff>10199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42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166426</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3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89239</xdr:rowOff>
    </xdr:from>
    <xdr:to>
      <xdr:col>50</xdr:col>
      <xdr:colOff>165100</xdr:colOff>
      <xdr:row>38</xdr:row>
      <xdr:rowOff>19390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328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10516</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52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83467</xdr:rowOff>
    </xdr:from>
    <xdr:to>
      <xdr:col>46</xdr:col>
      <xdr:colOff>38100</xdr:colOff>
      <xdr:row>38</xdr:row>
      <xdr:rowOff>13617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42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4744</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51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40082</xdr:rowOff>
    </xdr:from>
    <xdr:to>
      <xdr:col>41</xdr:col>
      <xdr:colOff>101600</xdr:colOff>
      <xdr:row>37</xdr:row>
      <xdr:rowOff>141682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38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132810</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476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44350</xdr:rowOff>
    </xdr:from>
    <xdr:to>
      <xdr:col>36</xdr:col>
      <xdr:colOff>165100</xdr:colOff>
      <xdr:row>35</xdr:row>
      <xdr:rowOff>145950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04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137077</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137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105634</xdr:rowOff>
    </xdr:from>
    <xdr:to>
      <xdr:col>54</xdr:col>
      <xdr:colOff>189865</xdr:colOff>
      <xdr:row>58</xdr:row>
      <xdr:rowOff>88420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78134"/>
          <a:ext cx="1270" cy="1354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92247</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3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88420</xdr:rowOff>
    </xdr:from>
    <xdr:to>
      <xdr:col>55</xdr:col>
      <xdr:colOff>88900</xdr:colOff>
      <xdr:row>58</xdr:row>
      <xdr:rowOff>88420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3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52311</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453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105634</xdr:rowOff>
    </xdr:from>
    <xdr:to>
      <xdr:col>55</xdr:col>
      <xdr:colOff>88900</xdr:colOff>
      <xdr:row>50</xdr:row>
      <xdr:rowOff>105634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7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117713</xdr:rowOff>
    </xdr:from>
    <xdr:to>
      <xdr:col>55</xdr:col>
      <xdr:colOff>0</xdr:colOff>
      <xdr:row>55</xdr:row>
      <xdr:rowOff>110595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376013"/>
          <a:ext cx="838200" cy="164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30925</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632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52498</xdr:rowOff>
    </xdr:from>
    <xdr:to>
      <xdr:col>55</xdr:col>
      <xdr:colOff>50800</xdr:colOff>
      <xdr:row>56</xdr:row>
      <xdr:rowOff>154098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5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117713</xdr:rowOff>
    </xdr:from>
    <xdr:to>
      <xdr:col>50</xdr:col>
      <xdr:colOff>114300</xdr:colOff>
      <xdr:row>56</xdr:row>
      <xdr:rowOff>106869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376013"/>
          <a:ext cx="889000" cy="332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103306</xdr:rowOff>
    </xdr:from>
    <xdr:to>
      <xdr:col>50</xdr:col>
      <xdr:colOff>165100</xdr:colOff>
      <xdr:row>57</xdr:row>
      <xdr:rowOff>33456</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0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24583</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797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106869</xdr:rowOff>
    </xdr:from>
    <xdr:to>
      <xdr:col>45</xdr:col>
      <xdr:colOff>177800</xdr:colOff>
      <xdr:row>57</xdr:row>
      <xdr:rowOff>57971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708069"/>
          <a:ext cx="889000" cy="12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88927</xdr:rowOff>
    </xdr:from>
    <xdr:to>
      <xdr:col>46</xdr:col>
      <xdr:colOff>38100</xdr:colOff>
      <xdr:row>57</xdr:row>
      <xdr:rowOff>19077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69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10204</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78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23114</xdr:rowOff>
    </xdr:from>
    <xdr:to>
      <xdr:col>41</xdr:col>
      <xdr:colOff>50800</xdr:colOff>
      <xdr:row>57</xdr:row>
      <xdr:rowOff>57971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624314"/>
          <a:ext cx="889000" cy="20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105912</xdr:rowOff>
    </xdr:from>
    <xdr:to>
      <xdr:col>41</xdr:col>
      <xdr:colOff>101600</xdr:colOff>
      <xdr:row>57</xdr:row>
      <xdr:rowOff>36062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70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52589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48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43354</xdr:rowOff>
    </xdr:from>
    <xdr:to>
      <xdr:col>36</xdr:col>
      <xdr:colOff>165100</xdr:colOff>
      <xdr:row>56</xdr:row>
      <xdr:rowOff>144954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4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136081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73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59795</xdr:rowOff>
    </xdr:from>
    <xdr:to>
      <xdr:col>55</xdr:col>
      <xdr:colOff>50800</xdr:colOff>
      <xdr:row>55</xdr:row>
      <xdr:rowOff>161395</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48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82672</xdr:rowOff>
    </xdr:from>
    <xdr:ext cx="599010"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340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66913</xdr:rowOff>
    </xdr:from>
    <xdr:to>
      <xdr:col>50</xdr:col>
      <xdr:colOff>165100</xdr:colOff>
      <xdr:row>54</xdr:row>
      <xdr:rowOff>168513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325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13590</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39795" y="9100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56069</xdr:rowOff>
    </xdr:from>
    <xdr:to>
      <xdr:col>46</xdr:col>
      <xdr:colOff>38100</xdr:colOff>
      <xdr:row>56</xdr:row>
      <xdr:rowOff>157669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65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2746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432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7171</xdr:rowOff>
    </xdr:from>
    <xdr:to>
      <xdr:col>41</xdr:col>
      <xdr:colOff>101600</xdr:colOff>
      <xdr:row>57</xdr:row>
      <xdr:rowOff>108771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77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99898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87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143764</xdr:rowOff>
    </xdr:from>
    <xdr:to>
      <xdr:col>36</xdr:col>
      <xdr:colOff>165100</xdr:colOff>
      <xdr:row>56</xdr:row>
      <xdr:rowOff>73914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57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90441</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672795" y="9348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21737</xdr:rowOff>
    </xdr:from>
    <xdr:to>
      <xdr:col>54</xdr:col>
      <xdr:colOff>189865</xdr:colOff>
      <xdr:row>78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194687"/>
          <a:ext cx="1270" cy="1203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139864</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96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21737</xdr:rowOff>
    </xdr:from>
    <xdr:to>
      <xdr:col>55</xdr:col>
      <xdr:colOff>88900</xdr:colOff>
      <xdr:row>71</xdr:row>
      <xdr:rowOff>21737</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19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36985</xdr:rowOff>
    </xdr:from>
    <xdr:to>
      <xdr:col>55</xdr:col>
      <xdr:colOff>0</xdr:colOff>
      <xdr:row>75</xdr:row>
      <xdr:rowOff>68988</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9639300" y="12724285"/>
          <a:ext cx="838200" cy="203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153063</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183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3186</xdr:rowOff>
    </xdr:from>
    <xdr:to>
      <xdr:col>55</xdr:col>
      <xdr:colOff>50800</xdr:colOff>
      <xdr:row>77</xdr:row>
      <xdr:rowOff>104786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0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36985</xdr:rowOff>
    </xdr:from>
    <xdr:to>
      <xdr:col>50</xdr:col>
      <xdr:colOff>114300</xdr:colOff>
      <xdr:row>77</xdr:row>
      <xdr:rowOff>94923</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8750300" y="12724285"/>
          <a:ext cx="889000" cy="57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30459</xdr:rowOff>
    </xdr:from>
    <xdr:to>
      <xdr:col>50</xdr:col>
      <xdr:colOff>165100</xdr:colOff>
      <xdr:row>77</xdr:row>
      <xdr:rowOff>132059</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23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123186</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324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94923</xdr:rowOff>
    </xdr:from>
    <xdr:to>
      <xdr:col>45</xdr:col>
      <xdr:colOff>177800</xdr:colOff>
      <xdr:row>78</xdr:row>
      <xdr:rowOff>14129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7861300" y="13296573"/>
          <a:ext cx="889000" cy="90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48620</xdr:rowOff>
    </xdr:from>
    <xdr:to>
      <xdr:col>46</xdr:col>
      <xdr:colOff>38100</xdr:colOff>
      <xdr:row>77</xdr:row>
      <xdr:rowOff>150220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25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141347</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34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4945</xdr:rowOff>
    </xdr:from>
    <xdr:to>
      <xdr:col>41</xdr:col>
      <xdr:colOff>50800</xdr:colOff>
      <xdr:row>78</xdr:row>
      <xdr:rowOff>14129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972300" y="13378045"/>
          <a:ext cx="889000" cy="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41025</xdr:rowOff>
    </xdr:from>
    <xdr:to>
      <xdr:col>41</xdr:col>
      <xdr:colOff>101600</xdr:colOff>
      <xdr:row>77</xdr:row>
      <xdr:rowOff>142625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24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159152</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01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40689</xdr:rowOff>
    </xdr:from>
    <xdr:to>
      <xdr:col>36</xdr:col>
      <xdr:colOff>165100</xdr:colOff>
      <xdr:row>77</xdr:row>
      <xdr:rowOff>142289</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158816</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01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18188</xdr:rowOff>
    </xdr:from>
    <xdr:to>
      <xdr:col>55</xdr:col>
      <xdr:colOff>50800</xdr:colOff>
      <xdr:row>75</xdr:row>
      <xdr:rowOff>119788</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287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41065</xdr:rowOff>
    </xdr:from>
    <xdr:ext cx="534377"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272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157635</xdr:rowOff>
    </xdr:from>
    <xdr:to>
      <xdr:col>50</xdr:col>
      <xdr:colOff>165100</xdr:colOff>
      <xdr:row>74</xdr:row>
      <xdr:rowOff>87785</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267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72</xdr:row>
      <xdr:rowOff>104312</xdr:rowOff>
    </xdr:from>
    <xdr:ext cx="59901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39795" y="12448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44123</xdr:rowOff>
    </xdr:from>
    <xdr:to>
      <xdr:col>46</xdr:col>
      <xdr:colOff>38100</xdr:colOff>
      <xdr:row>77</xdr:row>
      <xdr:rowOff>145723</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24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162250</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02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134779</xdr:rowOff>
    </xdr:from>
    <xdr:to>
      <xdr:col>41</xdr:col>
      <xdr:colOff>101600</xdr:colOff>
      <xdr:row>78</xdr:row>
      <xdr:rowOff>64929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33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56056</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26428" y="13429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125595</xdr:rowOff>
    </xdr:from>
    <xdr:to>
      <xdr:col>36</xdr:col>
      <xdr:colOff>165100</xdr:colOff>
      <xdr:row>78</xdr:row>
      <xdr:rowOff>55745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32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46872</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37428" y="13419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104158</xdr:rowOff>
    </xdr:from>
    <xdr:to>
      <xdr:col>54</xdr:col>
      <xdr:colOff>189865</xdr:colOff>
      <xdr:row>98</xdr:row>
      <xdr:rowOff>15370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10475595" y="15534658"/>
          <a:ext cx="1270" cy="128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19197</xdr:rowOff>
    </xdr:from>
    <xdr:ext cx="469744" cy="259045"/>
    <xdr:sp macro="" textlink="">
      <xdr:nvSpPr>
        <xdr:cNvPr id="446" name="普通建設事業費 （ うち更新整備　）最小値テキスト">
          <a:extLst>
            <a:ext uri="{FF2B5EF4-FFF2-40B4-BE49-F238E27FC236}">
              <a16:creationId xmlns:a16="http://schemas.microsoft.com/office/drawing/2014/main" id="{00000000-0008-0000-0600-0000BE010000}"/>
            </a:ext>
          </a:extLst>
        </xdr:cNvPr>
        <xdr:cNvSpPr txBox="1"/>
      </xdr:nvSpPr>
      <xdr:spPr>
        <a:xfrm>
          <a:off x="10528300" y="1682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15370</xdr:rowOff>
    </xdr:from>
    <xdr:to>
      <xdr:col>55</xdr:col>
      <xdr:colOff>88900</xdr:colOff>
      <xdr:row>98</xdr:row>
      <xdr:rowOff>15370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10388600" y="1681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50835</xdr:rowOff>
    </xdr:from>
    <xdr:ext cx="599010" cy="259045"/>
    <xdr:sp macro="" textlink="">
      <xdr:nvSpPr>
        <xdr:cNvPr id="448" name="普通建設事業費 （ うち更新整備　）最大値テキスト">
          <a:extLst>
            <a:ext uri="{FF2B5EF4-FFF2-40B4-BE49-F238E27FC236}">
              <a16:creationId xmlns:a16="http://schemas.microsoft.com/office/drawing/2014/main" id="{00000000-0008-0000-0600-0000C0010000}"/>
            </a:ext>
          </a:extLst>
        </xdr:cNvPr>
        <xdr:cNvSpPr txBox="1"/>
      </xdr:nvSpPr>
      <xdr:spPr>
        <a:xfrm>
          <a:off x="10528300" y="15309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104158</xdr:rowOff>
    </xdr:from>
    <xdr:to>
      <xdr:col>55</xdr:col>
      <xdr:colOff>88900</xdr:colOff>
      <xdr:row>90</xdr:row>
      <xdr:rowOff>104158</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55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53118</xdr:rowOff>
    </xdr:from>
    <xdr:to>
      <xdr:col>55</xdr:col>
      <xdr:colOff>0</xdr:colOff>
      <xdr:row>97</xdr:row>
      <xdr:rowOff>68811</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9639300" y="16683768"/>
          <a:ext cx="838200" cy="15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66715</xdr:rowOff>
    </xdr:from>
    <xdr:ext cx="534377" cy="259045"/>
    <xdr:sp macro="" textlink="">
      <xdr:nvSpPr>
        <xdr:cNvPr id="451" name="普通建設事業費 （ うち更新整備　）平均値テキスト">
          <a:extLst>
            <a:ext uri="{FF2B5EF4-FFF2-40B4-BE49-F238E27FC236}">
              <a16:creationId xmlns:a16="http://schemas.microsoft.com/office/drawing/2014/main" id="{00000000-0008-0000-0600-0000C3010000}"/>
            </a:ext>
          </a:extLst>
        </xdr:cNvPr>
        <xdr:cNvSpPr txBox="1"/>
      </xdr:nvSpPr>
      <xdr:spPr>
        <a:xfrm>
          <a:off x="10528300" y="16354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43838</xdr:rowOff>
    </xdr:from>
    <xdr:to>
      <xdr:col>55</xdr:col>
      <xdr:colOff>50800</xdr:colOff>
      <xdr:row>96</xdr:row>
      <xdr:rowOff>145438</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10426700" y="1650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49282</xdr:rowOff>
    </xdr:from>
    <xdr:to>
      <xdr:col>50</xdr:col>
      <xdr:colOff>114300</xdr:colOff>
      <xdr:row>97</xdr:row>
      <xdr:rowOff>53118</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8750300" y="16508482"/>
          <a:ext cx="889000" cy="17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73636</xdr:rowOff>
    </xdr:from>
    <xdr:to>
      <xdr:col>50</xdr:col>
      <xdr:colOff>165100</xdr:colOff>
      <xdr:row>97</xdr:row>
      <xdr:rowOff>3786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9588500" y="1653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20313</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9372111" y="1630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49282</xdr:rowOff>
    </xdr:from>
    <xdr:to>
      <xdr:col>45</xdr:col>
      <xdr:colOff>177800</xdr:colOff>
      <xdr:row>97</xdr:row>
      <xdr:rowOff>11472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7861300" y="16508482"/>
          <a:ext cx="889000" cy="13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44031</xdr:rowOff>
    </xdr:from>
    <xdr:to>
      <xdr:col>46</xdr:col>
      <xdr:colOff>38100</xdr:colOff>
      <xdr:row>96</xdr:row>
      <xdr:rowOff>145631</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8699500" y="16503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136758</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8483111" y="1659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166932</xdr:rowOff>
    </xdr:from>
    <xdr:to>
      <xdr:col>41</xdr:col>
      <xdr:colOff>50800</xdr:colOff>
      <xdr:row>97</xdr:row>
      <xdr:rowOff>11472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972300" y="16454682"/>
          <a:ext cx="889000" cy="187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64160</xdr:rowOff>
    </xdr:from>
    <xdr:to>
      <xdr:col>41</xdr:col>
      <xdr:colOff>101600</xdr:colOff>
      <xdr:row>96</xdr:row>
      <xdr:rowOff>165760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7810500" y="1652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10837</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7594111" y="1629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164675</xdr:rowOff>
    </xdr:from>
    <xdr:to>
      <xdr:col>36</xdr:col>
      <xdr:colOff>165100</xdr:colOff>
      <xdr:row>96</xdr:row>
      <xdr:rowOff>94825</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6921500" y="1645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85952</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705111" y="1654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18011</xdr:rowOff>
    </xdr:from>
    <xdr:to>
      <xdr:col>55</xdr:col>
      <xdr:colOff>50800</xdr:colOff>
      <xdr:row>97</xdr:row>
      <xdr:rowOff>119611</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10426700" y="1664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104388</xdr:rowOff>
    </xdr:from>
    <xdr:ext cx="534377" cy="259045"/>
    <xdr:sp macro="" textlink="">
      <xdr:nvSpPr>
        <xdr:cNvPr id="470" name="普通建設事業費 （ うち更新整備　）該当値テキスト">
          <a:extLst>
            <a:ext uri="{FF2B5EF4-FFF2-40B4-BE49-F238E27FC236}">
              <a16:creationId xmlns:a16="http://schemas.microsoft.com/office/drawing/2014/main" id="{00000000-0008-0000-0600-0000D6010000}"/>
            </a:ext>
          </a:extLst>
        </xdr:cNvPr>
        <xdr:cNvSpPr txBox="1"/>
      </xdr:nvSpPr>
      <xdr:spPr>
        <a:xfrm>
          <a:off x="10528300" y="1656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2318</xdr:rowOff>
    </xdr:from>
    <xdr:to>
      <xdr:col>50</xdr:col>
      <xdr:colOff>165100</xdr:colOff>
      <xdr:row>97</xdr:row>
      <xdr:rowOff>103918</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9588500" y="1663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95045</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72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169932</xdr:rowOff>
    </xdr:from>
    <xdr:to>
      <xdr:col>46</xdr:col>
      <xdr:colOff>38100</xdr:colOff>
      <xdr:row>96</xdr:row>
      <xdr:rowOff>100082</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8699500" y="1645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116609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232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132122</xdr:rowOff>
    </xdr:from>
    <xdr:to>
      <xdr:col>41</xdr:col>
      <xdr:colOff>101600</xdr:colOff>
      <xdr:row>97</xdr:row>
      <xdr:rowOff>62272</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7810500" y="1659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53399</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68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116132</xdr:rowOff>
    </xdr:from>
    <xdr:to>
      <xdr:col>36</xdr:col>
      <xdr:colOff>165100</xdr:colOff>
      <xdr:row>96</xdr:row>
      <xdr:rowOff>46282</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6921500" y="1640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62809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179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32098</xdr:rowOff>
    </xdr:from>
    <xdr:to>
      <xdr:col>85</xdr:col>
      <xdr:colOff>126364</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flipV="1">
          <a:off x="16317595" y="5175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1" name="災害復旧事業費最小値テキスト">
          <a:extLst>
            <a:ext uri="{FF2B5EF4-FFF2-40B4-BE49-F238E27FC236}">
              <a16:creationId xmlns:a16="http://schemas.microsoft.com/office/drawing/2014/main" id="{00000000-0008-0000-0600-0000F5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150225</xdr:rowOff>
    </xdr:from>
    <xdr:ext cx="534377" cy="259045"/>
    <xdr:sp macro="" textlink="">
      <xdr:nvSpPr>
        <xdr:cNvPr id="503" name="災害復旧事業費最大値テキスト">
          <a:extLst>
            <a:ext uri="{FF2B5EF4-FFF2-40B4-BE49-F238E27FC236}">
              <a16:creationId xmlns:a16="http://schemas.microsoft.com/office/drawing/2014/main" id="{00000000-0008-0000-0600-0000F7010000}"/>
            </a:ext>
          </a:extLst>
        </xdr:cNvPr>
        <xdr:cNvSpPr txBox="1"/>
      </xdr:nvSpPr>
      <xdr:spPr>
        <a:xfrm>
          <a:off x="16370300" y="495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32098</xdr:rowOff>
    </xdr:from>
    <xdr:to>
      <xdr:col>86</xdr:col>
      <xdr:colOff>25400</xdr:colOff>
      <xdr:row>30</xdr:row>
      <xdr:rowOff>32098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5175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107307</xdr:rowOff>
    </xdr:from>
    <xdr:to>
      <xdr:col>85</xdr:col>
      <xdr:colOff>127000</xdr:colOff>
      <xdr:row>38</xdr:row>
      <xdr:rowOff>122806</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5481300" y="6622407"/>
          <a:ext cx="838200" cy="1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167624</xdr:rowOff>
    </xdr:from>
    <xdr:ext cx="469744" cy="259045"/>
    <xdr:sp macro="" textlink="">
      <xdr:nvSpPr>
        <xdr:cNvPr id="506" name="災害復旧事業費平均値テキスト">
          <a:extLst>
            <a:ext uri="{FF2B5EF4-FFF2-40B4-BE49-F238E27FC236}">
              <a16:creationId xmlns:a16="http://schemas.microsoft.com/office/drawing/2014/main" id="{00000000-0008-0000-0600-0000FA010000}"/>
            </a:ext>
          </a:extLst>
        </xdr:cNvPr>
        <xdr:cNvSpPr txBox="1"/>
      </xdr:nvSpPr>
      <xdr:spPr>
        <a:xfrm>
          <a:off x="16370300" y="63398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144747</xdr:rowOff>
    </xdr:from>
    <xdr:to>
      <xdr:col>85</xdr:col>
      <xdr:colOff>177800</xdr:colOff>
      <xdr:row>38</xdr:row>
      <xdr:rowOff>74897</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6268700" y="648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81247</xdr:rowOff>
    </xdr:from>
    <xdr:to>
      <xdr:col>81</xdr:col>
      <xdr:colOff>50800</xdr:colOff>
      <xdr:row>38</xdr:row>
      <xdr:rowOff>107307</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4592300" y="6596347"/>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168956</xdr:rowOff>
    </xdr:from>
    <xdr:to>
      <xdr:col>81</xdr:col>
      <xdr:colOff>101600</xdr:colOff>
      <xdr:row>38</xdr:row>
      <xdr:rowOff>99106</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5430500" y="651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115633</xdr:rowOff>
    </xdr:from>
    <xdr:ext cx="469744"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5246428" y="6287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148913</xdr:rowOff>
    </xdr:from>
    <xdr:to>
      <xdr:col>76</xdr:col>
      <xdr:colOff>114300</xdr:colOff>
      <xdr:row>38</xdr:row>
      <xdr:rowOff>81247</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3703300" y="6492563"/>
          <a:ext cx="889000" cy="103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126322</xdr:rowOff>
    </xdr:from>
    <xdr:to>
      <xdr:col>76</xdr:col>
      <xdr:colOff>165100</xdr:colOff>
      <xdr:row>38</xdr:row>
      <xdr:rowOff>56472</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4541500" y="646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72999</xdr:rowOff>
    </xdr:from>
    <xdr:ext cx="469744"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4357428" y="6245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71349</xdr:rowOff>
    </xdr:from>
    <xdr:to>
      <xdr:col>71</xdr:col>
      <xdr:colOff>177800</xdr:colOff>
      <xdr:row>37</xdr:row>
      <xdr:rowOff>148913</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814300" y="6414999"/>
          <a:ext cx="889000" cy="7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82499</xdr:rowOff>
    </xdr:from>
    <xdr:to>
      <xdr:col>72</xdr:col>
      <xdr:colOff>38100</xdr:colOff>
      <xdr:row>38</xdr:row>
      <xdr:rowOff>12649</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3652500" y="642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29176</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3468428" y="6201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114755</xdr:rowOff>
    </xdr:from>
    <xdr:to>
      <xdr:col>67</xdr:col>
      <xdr:colOff>101600</xdr:colOff>
      <xdr:row>37</xdr:row>
      <xdr:rowOff>44905</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2763500" y="628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61432</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2547111" y="606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72006</xdr:rowOff>
    </xdr:from>
    <xdr:to>
      <xdr:col>85</xdr:col>
      <xdr:colOff>177800</xdr:colOff>
      <xdr:row>39</xdr:row>
      <xdr:rowOff>2156</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6268700" y="658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158383</xdr:rowOff>
    </xdr:from>
    <xdr:ext cx="378565" cy="259045"/>
    <xdr:sp macro="" textlink="">
      <xdr:nvSpPr>
        <xdr:cNvPr id="525" name="災害復旧事業費該当値テキスト">
          <a:extLst>
            <a:ext uri="{FF2B5EF4-FFF2-40B4-BE49-F238E27FC236}">
              <a16:creationId xmlns:a16="http://schemas.microsoft.com/office/drawing/2014/main" id="{00000000-0008-0000-0600-00000D020000}"/>
            </a:ext>
          </a:extLst>
        </xdr:cNvPr>
        <xdr:cNvSpPr txBox="1"/>
      </xdr:nvSpPr>
      <xdr:spPr>
        <a:xfrm>
          <a:off x="16370300" y="65020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56507</xdr:rowOff>
    </xdr:from>
    <xdr:to>
      <xdr:col>81</xdr:col>
      <xdr:colOff>101600</xdr:colOff>
      <xdr:row>38</xdr:row>
      <xdr:rowOff>158107</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5430500" y="657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149234</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664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30447</xdr:rowOff>
    </xdr:from>
    <xdr:to>
      <xdr:col>76</xdr:col>
      <xdr:colOff>165100</xdr:colOff>
      <xdr:row>38</xdr:row>
      <xdr:rowOff>132047</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4541500" y="654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123174</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63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98113</xdr:rowOff>
    </xdr:from>
    <xdr:to>
      <xdr:col>72</xdr:col>
      <xdr:colOff>38100</xdr:colOff>
      <xdr:row>38</xdr:row>
      <xdr:rowOff>28263</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3652500" y="644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19390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68428" y="653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20549</xdr:rowOff>
    </xdr:from>
    <xdr:to>
      <xdr:col>67</xdr:col>
      <xdr:colOff>101600</xdr:colOff>
      <xdr:row>37</xdr:row>
      <xdr:rowOff>122149</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2763500" y="636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113276</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47111" y="645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a:extLst>
            <a:ext uri="{FF2B5EF4-FFF2-40B4-BE49-F238E27FC236}">
              <a16:creationId xmlns:a16="http://schemas.microsoft.com/office/drawing/2014/main" id="{00000000-0008-0000-0600-00002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a:extLst>
            <a:ext uri="{FF2B5EF4-FFF2-40B4-BE49-F238E27FC236}">
              <a16:creationId xmlns:a16="http://schemas.microsoft.com/office/drawing/2014/main" id="{00000000-0008-0000-0600-00002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a:extLst>
            <a:ext uri="{FF2B5EF4-FFF2-40B4-BE49-F238E27FC236}">
              <a16:creationId xmlns:a16="http://schemas.microsoft.com/office/drawing/2014/main" id="{00000000-0008-0000-0600-00002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a:extLst>
            <a:ext uri="{FF2B5EF4-FFF2-40B4-BE49-F238E27FC236}">
              <a16:creationId xmlns:a16="http://schemas.microsoft.com/office/drawing/2014/main" id="{00000000-0008-0000-0600-00003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144310</xdr:rowOff>
    </xdr:from>
    <xdr:to>
      <xdr:col>85</xdr:col>
      <xdr:colOff>126364</xdr:colOff>
      <xdr:row>79</xdr:row>
      <xdr:rowOff>107620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flipV="1">
          <a:off x="16317595" y="11974360"/>
          <a:ext cx="1269" cy="167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111447</xdr:rowOff>
    </xdr:from>
    <xdr:ext cx="534377" cy="259045"/>
    <xdr:sp macro="" textlink="">
      <xdr:nvSpPr>
        <xdr:cNvPr id="608" name="公債費最小値テキスト">
          <a:extLst>
            <a:ext uri="{FF2B5EF4-FFF2-40B4-BE49-F238E27FC236}">
              <a16:creationId xmlns:a16="http://schemas.microsoft.com/office/drawing/2014/main" id="{00000000-0008-0000-0600-000060020000}"/>
            </a:ext>
          </a:extLst>
        </xdr:cNvPr>
        <xdr:cNvSpPr txBox="1"/>
      </xdr:nvSpPr>
      <xdr:spPr>
        <a:xfrm>
          <a:off x="16370300" y="1365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107620</xdr:rowOff>
    </xdr:from>
    <xdr:to>
      <xdr:col>86</xdr:col>
      <xdr:colOff>25400</xdr:colOff>
      <xdr:row>79</xdr:row>
      <xdr:rowOff>107620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36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90987</xdr:rowOff>
    </xdr:from>
    <xdr:ext cx="599010" cy="259045"/>
    <xdr:sp macro="" textlink="">
      <xdr:nvSpPr>
        <xdr:cNvPr id="610" name="公債費最大値テキスト">
          <a:extLst>
            <a:ext uri="{FF2B5EF4-FFF2-40B4-BE49-F238E27FC236}">
              <a16:creationId xmlns:a16="http://schemas.microsoft.com/office/drawing/2014/main" id="{00000000-0008-0000-0600-000062020000}"/>
            </a:ext>
          </a:extLst>
        </xdr:cNvPr>
        <xdr:cNvSpPr txBox="1"/>
      </xdr:nvSpPr>
      <xdr:spPr>
        <a:xfrm>
          <a:off x="16370300" y="11749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144310</xdr:rowOff>
    </xdr:from>
    <xdr:to>
      <xdr:col>86</xdr:col>
      <xdr:colOff>25400</xdr:colOff>
      <xdr:row>69</xdr:row>
      <xdr:rowOff>144310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197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90208</xdr:rowOff>
    </xdr:from>
    <xdr:to>
      <xdr:col>85</xdr:col>
      <xdr:colOff>127000</xdr:colOff>
      <xdr:row>78</xdr:row>
      <xdr:rowOff>102527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5481300" y="13463308"/>
          <a:ext cx="838200" cy="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132542</xdr:rowOff>
    </xdr:from>
    <xdr:ext cx="534377" cy="259045"/>
    <xdr:sp macro="" textlink="">
      <xdr:nvSpPr>
        <xdr:cNvPr id="613" name="公債費平均値テキスト">
          <a:extLst>
            <a:ext uri="{FF2B5EF4-FFF2-40B4-BE49-F238E27FC236}">
              <a16:creationId xmlns:a16="http://schemas.microsoft.com/office/drawing/2014/main" id="{00000000-0008-0000-0600-000065020000}"/>
            </a:ext>
          </a:extLst>
        </xdr:cNvPr>
        <xdr:cNvSpPr txBox="1"/>
      </xdr:nvSpPr>
      <xdr:spPr>
        <a:xfrm>
          <a:off x="16370300" y="12991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109665</xdr:rowOff>
    </xdr:from>
    <xdr:to>
      <xdr:col>85</xdr:col>
      <xdr:colOff>177800</xdr:colOff>
      <xdr:row>77</xdr:row>
      <xdr:rowOff>39815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6268700" y="131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87415</xdr:rowOff>
    </xdr:from>
    <xdr:to>
      <xdr:col>81</xdr:col>
      <xdr:colOff>50800</xdr:colOff>
      <xdr:row>78</xdr:row>
      <xdr:rowOff>102527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4592300" y="13460515"/>
          <a:ext cx="889000" cy="1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101309</xdr:rowOff>
    </xdr:from>
    <xdr:to>
      <xdr:col>81</xdr:col>
      <xdr:colOff>101600</xdr:colOff>
      <xdr:row>77</xdr:row>
      <xdr:rowOff>31459</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54305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47985</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5214111" y="1290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87415</xdr:rowOff>
    </xdr:from>
    <xdr:to>
      <xdr:col>76</xdr:col>
      <xdr:colOff>114300</xdr:colOff>
      <xdr:row>78</xdr:row>
      <xdr:rowOff>94196</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3703300" y="13460515"/>
          <a:ext cx="889000" cy="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138010</xdr:rowOff>
    </xdr:from>
    <xdr:to>
      <xdr:col>76</xdr:col>
      <xdr:colOff>165100</xdr:colOff>
      <xdr:row>77</xdr:row>
      <xdr:rowOff>68160</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4541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84688</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4325111" y="1294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94196</xdr:rowOff>
    </xdr:from>
    <xdr:to>
      <xdr:col>71</xdr:col>
      <xdr:colOff>177800</xdr:colOff>
      <xdr:row>78</xdr:row>
      <xdr:rowOff>95783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2814300" y="13467296"/>
          <a:ext cx="889000" cy="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149949</xdr:rowOff>
    </xdr:from>
    <xdr:to>
      <xdr:col>72</xdr:col>
      <xdr:colOff>38100</xdr:colOff>
      <xdr:row>77</xdr:row>
      <xdr:rowOff>80099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3652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96626</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3436111" y="1295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121958</xdr:rowOff>
    </xdr:from>
    <xdr:to>
      <xdr:col>67</xdr:col>
      <xdr:colOff>101600</xdr:colOff>
      <xdr:row>77</xdr:row>
      <xdr:rowOff>52108</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2763500" y="1315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68635</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2547111" y="1292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39408</xdr:rowOff>
    </xdr:from>
    <xdr:to>
      <xdr:col>85</xdr:col>
      <xdr:colOff>177800</xdr:colOff>
      <xdr:row>78</xdr:row>
      <xdr:rowOff>141008</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6268700" y="1341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17835</xdr:rowOff>
    </xdr:from>
    <xdr:ext cx="534377" cy="259045"/>
    <xdr:sp macro="" textlink="">
      <xdr:nvSpPr>
        <xdr:cNvPr id="632" name="公債費該当値テキスト">
          <a:extLst>
            <a:ext uri="{FF2B5EF4-FFF2-40B4-BE49-F238E27FC236}">
              <a16:creationId xmlns:a16="http://schemas.microsoft.com/office/drawing/2014/main" id="{00000000-0008-0000-0600-000078020000}"/>
            </a:ext>
          </a:extLst>
        </xdr:cNvPr>
        <xdr:cNvSpPr txBox="1"/>
      </xdr:nvSpPr>
      <xdr:spPr>
        <a:xfrm>
          <a:off x="16370300" y="13390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51727</xdr:rowOff>
    </xdr:from>
    <xdr:to>
      <xdr:col>81</xdr:col>
      <xdr:colOff>101600</xdr:colOff>
      <xdr:row>78</xdr:row>
      <xdr:rowOff>153327</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5430500" y="1342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144454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351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36615</xdr:rowOff>
    </xdr:from>
    <xdr:to>
      <xdr:col>76</xdr:col>
      <xdr:colOff>165100</xdr:colOff>
      <xdr:row>78</xdr:row>
      <xdr:rowOff>138215</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4541500" y="1340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129342</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350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43396</xdr:rowOff>
    </xdr:from>
    <xdr:to>
      <xdr:col>72</xdr:col>
      <xdr:colOff>38100</xdr:colOff>
      <xdr:row>78</xdr:row>
      <xdr:rowOff>144996</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3652500" y="1341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136123</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350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44983</xdr:rowOff>
    </xdr:from>
    <xdr:to>
      <xdr:col>67</xdr:col>
      <xdr:colOff>101600</xdr:colOff>
      <xdr:row>78</xdr:row>
      <xdr:rowOff>146583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2763500" y="1341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137710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351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52237</xdr:rowOff>
    </xdr:from>
    <xdr:to>
      <xdr:col>85</xdr:col>
      <xdr:colOff>126364</xdr:colOff>
      <xdr:row>99</xdr:row>
      <xdr:rowOff>39920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flipV="1">
          <a:off x="16317595" y="15482737"/>
          <a:ext cx="1269" cy="1530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43747</xdr:rowOff>
    </xdr:from>
    <xdr:ext cx="469744" cy="259045"/>
    <xdr:sp macro="" textlink="">
      <xdr:nvSpPr>
        <xdr:cNvPr id="665" name="積立金最小値テキスト">
          <a:extLst>
            <a:ext uri="{FF2B5EF4-FFF2-40B4-BE49-F238E27FC236}">
              <a16:creationId xmlns:a16="http://schemas.microsoft.com/office/drawing/2014/main" id="{00000000-0008-0000-0600-000099020000}"/>
            </a:ext>
          </a:extLst>
        </xdr:cNvPr>
        <xdr:cNvSpPr txBox="1"/>
      </xdr:nvSpPr>
      <xdr:spPr>
        <a:xfrm>
          <a:off x="16370300" y="1701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39920</xdr:rowOff>
    </xdr:from>
    <xdr:to>
      <xdr:col>86</xdr:col>
      <xdr:colOff>25400</xdr:colOff>
      <xdr:row>99</xdr:row>
      <xdr:rowOff>39920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701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170364</xdr:rowOff>
    </xdr:from>
    <xdr:ext cx="599010" cy="259045"/>
    <xdr:sp macro="" textlink="">
      <xdr:nvSpPr>
        <xdr:cNvPr id="667" name="積立金最大値テキスト">
          <a:extLst>
            <a:ext uri="{FF2B5EF4-FFF2-40B4-BE49-F238E27FC236}">
              <a16:creationId xmlns:a16="http://schemas.microsoft.com/office/drawing/2014/main" id="{00000000-0008-0000-0600-00009B020000}"/>
            </a:ext>
          </a:extLst>
        </xdr:cNvPr>
        <xdr:cNvSpPr txBox="1"/>
      </xdr:nvSpPr>
      <xdr:spPr>
        <a:xfrm>
          <a:off x="16370300" y="15257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52237</xdr:rowOff>
    </xdr:from>
    <xdr:to>
      <xdr:col>86</xdr:col>
      <xdr:colOff>25400</xdr:colOff>
      <xdr:row>90</xdr:row>
      <xdr:rowOff>52237</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5482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171292</xdr:rowOff>
    </xdr:from>
    <xdr:to>
      <xdr:col>85</xdr:col>
      <xdr:colOff>127000</xdr:colOff>
      <xdr:row>99</xdr:row>
      <xdr:rowOff>16644</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5481300" y="16973392"/>
          <a:ext cx="838200" cy="1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64099</xdr:rowOff>
    </xdr:from>
    <xdr:ext cx="534377" cy="259045"/>
    <xdr:sp macro="" textlink="">
      <xdr:nvSpPr>
        <xdr:cNvPr id="670" name="積立金平均値テキスト">
          <a:extLst>
            <a:ext uri="{FF2B5EF4-FFF2-40B4-BE49-F238E27FC236}">
              <a16:creationId xmlns:a16="http://schemas.microsoft.com/office/drawing/2014/main" id="{00000000-0008-0000-0600-00009E020000}"/>
            </a:ext>
          </a:extLst>
        </xdr:cNvPr>
        <xdr:cNvSpPr txBox="1"/>
      </xdr:nvSpPr>
      <xdr:spPr>
        <a:xfrm>
          <a:off x="16370300" y="16694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41222</xdr:rowOff>
    </xdr:from>
    <xdr:to>
      <xdr:col>85</xdr:col>
      <xdr:colOff>177800</xdr:colOff>
      <xdr:row>98</xdr:row>
      <xdr:rowOff>142822</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6268700" y="1684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16644</xdr:rowOff>
    </xdr:from>
    <xdr:to>
      <xdr:col>81</xdr:col>
      <xdr:colOff>50800</xdr:colOff>
      <xdr:row>99</xdr:row>
      <xdr:rowOff>19545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4592300" y="16990194"/>
          <a:ext cx="889000" cy="2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55235</xdr:rowOff>
    </xdr:from>
    <xdr:to>
      <xdr:col>81</xdr:col>
      <xdr:colOff>101600</xdr:colOff>
      <xdr:row>98</xdr:row>
      <xdr:rowOff>156835</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54305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1912</xdr:rowOff>
    </xdr:from>
    <xdr:ext cx="534377"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5214111" y="1663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1682</xdr:rowOff>
    </xdr:from>
    <xdr:to>
      <xdr:col>76</xdr:col>
      <xdr:colOff>114300</xdr:colOff>
      <xdr:row>99</xdr:row>
      <xdr:rowOff>19545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3703300" y="16975232"/>
          <a:ext cx="889000" cy="17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40673</xdr:rowOff>
    </xdr:from>
    <xdr:to>
      <xdr:col>76</xdr:col>
      <xdr:colOff>165100</xdr:colOff>
      <xdr:row>98</xdr:row>
      <xdr:rowOff>142273</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4541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158800</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4325111" y="1661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23777</xdr:rowOff>
    </xdr:from>
    <xdr:to>
      <xdr:col>71</xdr:col>
      <xdr:colOff>177800</xdr:colOff>
      <xdr:row>99</xdr:row>
      <xdr:rowOff>1682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814300" y="16825877"/>
          <a:ext cx="889000" cy="14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26366</xdr:rowOff>
    </xdr:from>
    <xdr:to>
      <xdr:col>72</xdr:col>
      <xdr:colOff>38100</xdr:colOff>
      <xdr:row>98</xdr:row>
      <xdr:rowOff>127966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3652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144493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3436111" y="1660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52980</xdr:rowOff>
    </xdr:from>
    <xdr:to>
      <xdr:col>67</xdr:col>
      <xdr:colOff>101600</xdr:colOff>
      <xdr:row>98</xdr:row>
      <xdr:rowOff>154580</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2763500" y="168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145707</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547111" y="1694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120492</xdr:rowOff>
    </xdr:from>
    <xdr:to>
      <xdr:col>85</xdr:col>
      <xdr:colOff>177800</xdr:colOff>
      <xdr:row>99</xdr:row>
      <xdr:rowOff>50642</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6268700" y="1692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35419</xdr:rowOff>
    </xdr:from>
    <xdr:ext cx="534377" cy="259045"/>
    <xdr:sp macro="" textlink="">
      <xdr:nvSpPr>
        <xdr:cNvPr id="689" name="積立金該当値テキスト">
          <a:extLst>
            <a:ext uri="{FF2B5EF4-FFF2-40B4-BE49-F238E27FC236}">
              <a16:creationId xmlns:a16="http://schemas.microsoft.com/office/drawing/2014/main" id="{00000000-0008-0000-0600-0000B1020000}"/>
            </a:ext>
          </a:extLst>
        </xdr:cNvPr>
        <xdr:cNvSpPr txBox="1"/>
      </xdr:nvSpPr>
      <xdr:spPr>
        <a:xfrm>
          <a:off x="16370300" y="1683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137294</xdr:rowOff>
    </xdr:from>
    <xdr:to>
      <xdr:col>81</xdr:col>
      <xdr:colOff>101600</xdr:colOff>
      <xdr:row>99</xdr:row>
      <xdr:rowOff>67444</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5430500" y="1693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58571</xdr:rowOff>
    </xdr:from>
    <xdr:ext cx="469744"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46428" y="1703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140195</xdr:rowOff>
    </xdr:from>
    <xdr:to>
      <xdr:col>76</xdr:col>
      <xdr:colOff>165100</xdr:colOff>
      <xdr:row>99</xdr:row>
      <xdr:rowOff>70345</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4541500" y="1694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61472</xdr:rowOff>
    </xdr:from>
    <xdr:ext cx="469744"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57428" y="17035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122332</xdr:rowOff>
    </xdr:from>
    <xdr:to>
      <xdr:col>72</xdr:col>
      <xdr:colOff>38100</xdr:colOff>
      <xdr:row>99</xdr:row>
      <xdr:rowOff>52482</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3652500" y="1692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43609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701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144427</xdr:rowOff>
    </xdr:from>
    <xdr:to>
      <xdr:col>67</xdr:col>
      <xdr:colOff>101600</xdr:colOff>
      <xdr:row>98</xdr:row>
      <xdr:rowOff>74577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2763500" y="1677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91104</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55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128118</xdr:rowOff>
    </xdr:from>
    <xdr:to>
      <xdr:col>116</xdr:col>
      <xdr:colOff>62864</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271618"/>
          <a:ext cx="1269" cy="1459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74795</xdr:rowOff>
    </xdr:from>
    <xdr:ext cx="534377"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504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128118</xdr:rowOff>
    </xdr:from>
    <xdr:to>
      <xdr:col>116</xdr:col>
      <xdr:colOff>152400</xdr:colOff>
      <xdr:row>30</xdr:row>
      <xdr:rowOff>128118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271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31458</xdr:rowOff>
    </xdr:from>
    <xdr:to>
      <xdr:col>116</xdr:col>
      <xdr:colOff>63500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718008"/>
          <a:ext cx="838200" cy="12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26738</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37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3861</xdr:rowOff>
    </xdr:from>
    <xdr:to>
      <xdr:col>116</xdr:col>
      <xdr:colOff>114300</xdr:colOff>
      <xdr:row>38</xdr:row>
      <xdr:rowOff>105461</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51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17894</xdr:rowOff>
    </xdr:from>
    <xdr:to>
      <xdr:col>111</xdr:col>
      <xdr:colOff>177800</xdr:colOff>
      <xdr:row>39</xdr:row>
      <xdr:rowOff>31458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704444"/>
          <a:ext cx="889000" cy="1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167501</xdr:rowOff>
    </xdr:from>
    <xdr:to>
      <xdr:col>112</xdr:col>
      <xdr:colOff>38100</xdr:colOff>
      <xdr:row>38</xdr:row>
      <xdr:rowOff>97651</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511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114177</xdr:rowOff>
    </xdr:from>
    <xdr:ext cx="469744"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088428" y="628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17894</xdr:rowOff>
    </xdr:from>
    <xdr:to>
      <xdr:col>107</xdr:col>
      <xdr:colOff>50800</xdr:colOff>
      <xdr:row>39</xdr:row>
      <xdr:rowOff>30696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19545300" y="6704444"/>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2413</xdr:rowOff>
    </xdr:from>
    <xdr:to>
      <xdr:col>107</xdr:col>
      <xdr:colOff>101600</xdr:colOff>
      <xdr:row>38</xdr:row>
      <xdr:rowOff>104013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5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120540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292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30544</xdr:rowOff>
    </xdr:from>
    <xdr:to>
      <xdr:col>102</xdr:col>
      <xdr:colOff>114300</xdr:colOff>
      <xdr:row>39</xdr:row>
      <xdr:rowOff>30696</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717094"/>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23635</xdr:rowOff>
    </xdr:from>
    <xdr:to>
      <xdr:col>102</xdr:col>
      <xdr:colOff>165100</xdr:colOff>
      <xdr:row>38</xdr:row>
      <xdr:rowOff>125235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53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141762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313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3289</xdr:rowOff>
    </xdr:from>
    <xdr:to>
      <xdr:col>98</xdr:col>
      <xdr:colOff>38100</xdr:colOff>
      <xdr:row>38</xdr:row>
      <xdr:rowOff>104889</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51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121416</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29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152108</xdr:rowOff>
    </xdr:from>
    <xdr:to>
      <xdr:col>112</xdr:col>
      <xdr:colOff>38100</xdr:colOff>
      <xdr:row>39</xdr:row>
      <xdr:rowOff>82258</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66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73385</xdr:rowOff>
    </xdr:from>
    <xdr:ext cx="378565"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4017" y="6759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138544</xdr:rowOff>
    </xdr:from>
    <xdr:to>
      <xdr:col>107</xdr:col>
      <xdr:colOff>101600</xdr:colOff>
      <xdr:row>39</xdr:row>
      <xdr:rowOff>68694</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65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59821</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5017" y="67463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151346</xdr:rowOff>
    </xdr:from>
    <xdr:to>
      <xdr:col>102</xdr:col>
      <xdr:colOff>165100</xdr:colOff>
      <xdr:row>39</xdr:row>
      <xdr:rowOff>81496</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66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72623</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6017" y="6759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151194</xdr:rowOff>
    </xdr:from>
    <xdr:to>
      <xdr:col>98</xdr:col>
      <xdr:colOff>38100</xdr:colOff>
      <xdr:row>39</xdr:row>
      <xdr:rowOff>81344</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66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72471</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7017" y="6759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73749</xdr:rowOff>
    </xdr:from>
    <xdr:to>
      <xdr:col>116</xdr:col>
      <xdr:colOff>62864</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22159595" y="8817699"/>
          <a:ext cx="1269" cy="1342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9" name="貸付金最小値テキスト">
          <a:extLst>
            <a:ext uri="{FF2B5EF4-FFF2-40B4-BE49-F238E27FC236}">
              <a16:creationId xmlns:a16="http://schemas.microsoft.com/office/drawing/2014/main" id="{00000000-0008-0000-0600-00000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20426</xdr:rowOff>
    </xdr:from>
    <xdr:ext cx="534377" cy="259045"/>
    <xdr:sp macro="" textlink="">
      <xdr:nvSpPr>
        <xdr:cNvPr id="781" name="貸付金最大値テキスト">
          <a:extLst>
            <a:ext uri="{FF2B5EF4-FFF2-40B4-BE49-F238E27FC236}">
              <a16:creationId xmlns:a16="http://schemas.microsoft.com/office/drawing/2014/main" id="{00000000-0008-0000-0600-00000D030000}"/>
            </a:ext>
          </a:extLst>
        </xdr:cNvPr>
        <xdr:cNvSpPr txBox="1"/>
      </xdr:nvSpPr>
      <xdr:spPr>
        <a:xfrm>
          <a:off x="22212300" y="859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73749</xdr:rowOff>
    </xdr:from>
    <xdr:to>
      <xdr:col>116</xdr:col>
      <xdr:colOff>152400</xdr:colOff>
      <xdr:row>51</xdr:row>
      <xdr:rowOff>73749</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881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152349</xdr:rowOff>
    </xdr:from>
    <xdr:to>
      <xdr:col>116</xdr:col>
      <xdr:colOff>63500</xdr:colOff>
      <xdr:row>59</xdr:row>
      <xdr:rowOff>13836</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1323300" y="10096449"/>
          <a:ext cx="838200" cy="3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86365</xdr:rowOff>
    </xdr:from>
    <xdr:ext cx="469744" cy="259045"/>
    <xdr:sp macro="" textlink="">
      <xdr:nvSpPr>
        <xdr:cNvPr id="784" name="貸付金平均値テキスト">
          <a:extLst>
            <a:ext uri="{FF2B5EF4-FFF2-40B4-BE49-F238E27FC236}">
              <a16:creationId xmlns:a16="http://schemas.microsoft.com/office/drawing/2014/main" id="{00000000-0008-0000-0600-000010030000}"/>
            </a:ext>
          </a:extLst>
        </xdr:cNvPr>
        <xdr:cNvSpPr txBox="1"/>
      </xdr:nvSpPr>
      <xdr:spPr>
        <a:xfrm>
          <a:off x="22212300" y="9859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63488</xdr:rowOff>
    </xdr:from>
    <xdr:to>
      <xdr:col>116</xdr:col>
      <xdr:colOff>114300</xdr:colOff>
      <xdr:row>58</xdr:row>
      <xdr:rowOff>165088</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2110700" y="1000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125508</xdr:rowOff>
    </xdr:from>
    <xdr:to>
      <xdr:col>111</xdr:col>
      <xdr:colOff>177800</xdr:colOff>
      <xdr:row>58</xdr:row>
      <xdr:rowOff>152349</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0434300" y="10069608"/>
          <a:ext cx="889000" cy="26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60001</xdr:rowOff>
    </xdr:from>
    <xdr:to>
      <xdr:col>112</xdr:col>
      <xdr:colOff>38100</xdr:colOff>
      <xdr:row>58</xdr:row>
      <xdr:rowOff>161601</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12725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6678</xdr:rowOff>
    </xdr:from>
    <xdr:ext cx="469744"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088428" y="9779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67043</xdr:rowOff>
    </xdr:from>
    <xdr:to>
      <xdr:col>107</xdr:col>
      <xdr:colOff>50800</xdr:colOff>
      <xdr:row>58</xdr:row>
      <xdr:rowOff>125508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9545300" y="10011143"/>
          <a:ext cx="889000" cy="58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67678</xdr:rowOff>
    </xdr:from>
    <xdr:to>
      <xdr:col>107</xdr:col>
      <xdr:colOff>101600</xdr:colOff>
      <xdr:row>58</xdr:row>
      <xdr:rowOff>169278</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0383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14355</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0199428" y="978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67043</xdr:rowOff>
    </xdr:from>
    <xdr:to>
      <xdr:col>102</xdr:col>
      <xdr:colOff>114300</xdr:colOff>
      <xdr:row>58</xdr:row>
      <xdr:rowOff>71539</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8656300" y="10011143"/>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65525</xdr:rowOff>
    </xdr:from>
    <xdr:to>
      <xdr:col>102</xdr:col>
      <xdr:colOff>165100</xdr:colOff>
      <xdr:row>58</xdr:row>
      <xdr:rowOff>167125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9494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158252</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9310428" y="1010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31541</xdr:rowOff>
    </xdr:from>
    <xdr:to>
      <xdr:col>98</xdr:col>
      <xdr:colOff>38100</xdr:colOff>
      <xdr:row>58</xdr:row>
      <xdr:rowOff>133141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86055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124268</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421428" y="10068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134486</xdr:rowOff>
    </xdr:from>
    <xdr:to>
      <xdr:col>116</xdr:col>
      <xdr:colOff>114300</xdr:colOff>
      <xdr:row>59</xdr:row>
      <xdr:rowOff>64636</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2110700" y="1007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49413</xdr:rowOff>
    </xdr:from>
    <xdr:ext cx="469744" cy="259045"/>
    <xdr:sp macro="" textlink="">
      <xdr:nvSpPr>
        <xdr:cNvPr id="803" name="貸付金該当値テキスト">
          <a:extLst>
            <a:ext uri="{FF2B5EF4-FFF2-40B4-BE49-F238E27FC236}">
              <a16:creationId xmlns:a16="http://schemas.microsoft.com/office/drawing/2014/main" id="{00000000-0008-0000-0600-000023030000}"/>
            </a:ext>
          </a:extLst>
        </xdr:cNvPr>
        <xdr:cNvSpPr txBox="1"/>
      </xdr:nvSpPr>
      <xdr:spPr>
        <a:xfrm>
          <a:off x="22212300" y="999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101549</xdr:rowOff>
    </xdr:from>
    <xdr:to>
      <xdr:col>112</xdr:col>
      <xdr:colOff>38100</xdr:colOff>
      <xdr:row>59</xdr:row>
      <xdr:rowOff>31699</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1272500" y="1004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22826</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10138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74708</xdr:rowOff>
    </xdr:from>
    <xdr:to>
      <xdr:col>107</xdr:col>
      <xdr:colOff>101600</xdr:colOff>
      <xdr:row>59</xdr:row>
      <xdr:rowOff>4858</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0383500" y="1001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167435</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1011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16243</xdr:rowOff>
    </xdr:from>
    <xdr:to>
      <xdr:col>102</xdr:col>
      <xdr:colOff>165100</xdr:colOff>
      <xdr:row>58</xdr:row>
      <xdr:rowOff>117843</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9494500" y="996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134370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35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20739</xdr:rowOff>
    </xdr:from>
    <xdr:to>
      <xdr:col>98</xdr:col>
      <xdr:colOff>38100</xdr:colOff>
      <xdr:row>58</xdr:row>
      <xdr:rowOff>122339</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8605500" y="996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138866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4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136347</xdr:rowOff>
    </xdr:from>
    <xdr:to>
      <xdr:col>116</xdr:col>
      <xdr:colOff>62864</xdr:colOff>
      <xdr:row>78</xdr:row>
      <xdr:rowOff>28620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137847"/>
          <a:ext cx="1269" cy="1263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32447</xdr:rowOff>
    </xdr:from>
    <xdr:ext cx="534377"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40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28620</xdr:rowOff>
    </xdr:from>
    <xdr:to>
      <xdr:col>116</xdr:col>
      <xdr:colOff>152400</xdr:colOff>
      <xdr:row>78</xdr:row>
      <xdr:rowOff>28620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4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83024</xdr:rowOff>
    </xdr:from>
    <xdr:ext cx="534377"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91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136347</xdr:rowOff>
    </xdr:from>
    <xdr:to>
      <xdr:col>116</xdr:col>
      <xdr:colOff>152400</xdr:colOff>
      <xdr:row>70</xdr:row>
      <xdr:rowOff>136347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13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38926</xdr:rowOff>
    </xdr:from>
    <xdr:to>
      <xdr:col>116</xdr:col>
      <xdr:colOff>63500</xdr:colOff>
      <xdr:row>75</xdr:row>
      <xdr:rowOff>74511</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1323300" y="12897676"/>
          <a:ext cx="838200" cy="3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60659</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919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82232</xdr:rowOff>
    </xdr:from>
    <xdr:to>
      <xdr:col>116</xdr:col>
      <xdr:colOff>114300</xdr:colOff>
      <xdr:row>76</xdr:row>
      <xdr:rowOff>12382</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40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74511</xdr:rowOff>
    </xdr:from>
    <xdr:to>
      <xdr:col>111</xdr:col>
      <xdr:colOff>177800</xdr:colOff>
      <xdr:row>75</xdr:row>
      <xdr:rowOff>114154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2933261"/>
          <a:ext cx="889000" cy="39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111665</xdr:rowOff>
    </xdr:from>
    <xdr:to>
      <xdr:col>112</xdr:col>
      <xdr:colOff>38100</xdr:colOff>
      <xdr:row>76</xdr:row>
      <xdr:rowOff>41815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32942</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306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114154</xdr:rowOff>
    </xdr:from>
    <xdr:to>
      <xdr:col>107</xdr:col>
      <xdr:colOff>50800</xdr:colOff>
      <xdr:row>75</xdr:row>
      <xdr:rowOff>134595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545300" y="12972904"/>
          <a:ext cx="889000" cy="20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120638</xdr:rowOff>
    </xdr:from>
    <xdr:to>
      <xdr:col>107</xdr:col>
      <xdr:colOff>101600</xdr:colOff>
      <xdr:row>76</xdr:row>
      <xdr:rowOff>50788</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41915</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307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134595</xdr:rowOff>
    </xdr:from>
    <xdr:to>
      <xdr:col>102</xdr:col>
      <xdr:colOff>114300</xdr:colOff>
      <xdr:row>75</xdr:row>
      <xdr:rowOff>156408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2993345"/>
          <a:ext cx="889000" cy="2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123952</xdr:rowOff>
    </xdr:from>
    <xdr:to>
      <xdr:col>102</xdr:col>
      <xdr:colOff>165100</xdr:colOff>
      <xdr:row>76</xdr:row>
      <xdr:rowOff>54102</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45229</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307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62325</xdr:rowOff>
    </xdr:from>
    <xdr:to>
      <xdr:col>98</xdr:col>
      <xdr:colOff>38100</xdr:colOff>
      <xdr:row>75</xdr:row>
      <xdr:rowOff>163925</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2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9002</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269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159576</xdr:rowOff>
    </xdr:from>
    <xdr:to>
      <xdr:col>116</xdr:col>
      <xdr:colOff>114300</xdr:colOff>
      <xdr:row>75</xdr:row>
      <xdr:rowOff>89726</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284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11003</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69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23711</xdr:rowOff>
    </xdr:from>
    <xdr:to>
      <xdr:col>112</xdr:col>
      <xdr:colOff>38100</xdr:colOff>
      <xdr:row>75</xdr:row>
      <xdr:rowOff>125311</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288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141838</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65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63354</xdr:rowOff>
    </xdr:from>
    <xdr:to>
      <xdr:col>107</xdr:col>
      <xdr:colOff>101600</xdr:colOff>
      <xdr:row>75</xdr:row>
      <xdr:rowOff>164954</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92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10031</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69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83795</xdr:rowOff>
    </xdr:from>
    <xdr:to>
      <xdr:col>102</xdr:col>
      <xdr:colOff>165100</xdr:colOff>
      <xdr:row>76</xdr:row>
      <xdr:rowOff>13945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94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30472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71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105607</xdr:rowOff>
    </xdr:from>
    <xdr:to>
      <xdr:col>98</xdr:col>
      <xdr:colOff>38100</xdr:colOff>
      <xdr:row>76</xdr:row>
      <xdr:rowOff>35756</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29643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26885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057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類似団体平均と比較すると、普通建設事業費が高水準で、内訳では新規整備が高い一方、更新整備は相対的に低い。</a:t>
          </a:r>
        </a:p>
        <a:p>
          <a:r>
            <a:rPr kumimoji="1" lang="ja-JP" altLang="en-US" sz="1100">
              <a:solidFill>
                <a:schemeClr val="dk1"/>
              </a:solidFill>
              <a:effectLst/>
              <a:latin typeface="+mn-lt"/>
              <a:ea typeface="+mn-ea"/>
              <a:cs typeface="+mn-cs"/>
            </a:rPr>
            <a:t>このため、今後は公共施設等総合管理計画等に基づき、事業の優先順位付けと新規・更新のバランス確保、費用の平準化に取り組む必要がある。</a:t>
          </a:r>
        </a:p>
        <a:p>
          <a:r>
            <a:rPr kumimoji="1" lang="ja-JP" altLang="en-US" sz="1100">
              <a:solidFill>
                <a:schemeClr val="dk1"/>
              </a:solidFill>
              <a:effectLst/>
              <a:latin typeface="+mn-lt"/>
              <a:ea typeface="+mn-ea"/>
              <a:cs typeface="+mn-cs"/>
            </a:rPr>
            <a:t>公債費は住民一人当たりでみると類似団体と比べて高水準ではないものの、実質公債費比率が上昇しているため、将来負担を見据えた起債管理に努める。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また、積立金は低水準であることから、計画的な基金積立の確保に努める。</a:t>
          </a:r>
        </a:p>
        <a:p>
          <a:r>
            <a:rPr kumimoji="1" lang="ja-JP" altLang="en-US" sz="1100">
              <a:solidFill>
                <a:schemeClr val="dk1"/>
              </a:solidFill>
              <a:effectLst/>
              <a:latin typeface="+mn-lt"/>
              <a:ea typeface="+mn-ea"/>
              <a:cs typeface="+mn-cs"/>
            </a:rPr>
            <a:t>人件費・扶助費は概ね類似団体平均並みで推移しており、引き続き適正な執行と効率化を進める。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千葉県館山市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43,554
42,916
110.05
26,197,627
25,105,824
1,019,627
11,837,160
22,829,851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70.7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169875</xdr:rowOff>
    </xdr:from>
    <xdr:to>
      <xdr:col>24</xdr:col>
      <xdr:colOff>62865</xdr:colOff>
      <xdr:row>37</xdr:row>
      <xdr:rowOff>162560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484825"/>
          <a:ext cx="1270" cy="1021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166387</xdr:rowOff>
    </xdr:from>
    <xdr:ext cx="469744" cy="259045"/>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1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162560</xdr:rowOff>
    </xdr:from>
    <xdr:to>
      <xdr:col>24</xdr:col>
      <xdr:colOff>152400</xdr:colOff>
      <xdr:row>37</xdr:row>
      <xdr:rowOff>162560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506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116552</xdr:rowOff>
    </xdr:from>
    <xdr:ext cx="534377" cy="259045"/>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26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25,590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169875</xdr:rowOff>
    </xdr:from>
    <xdr:to>
      <xdr:col>24</xdr:col>
      <xdr:colOff>152400</xdr:colOff>
      <xdr:row>31</xdr:row>
      <xdr:rowOff>169875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484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126350</xdr:rowOff>
    </xdr:from>
    <xdr:to>
      <xdr:col>24</xdr:col>
      <xdr:colOff>63500</xdr:colOff>
      <xdr:row>37</xdr:row>
      <xdr:rowOff>135448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3797300" y="6470000"/>
          <a:ext cx="838200" cy="9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54124</xdr:rowOff>
    </xdr:from>
    <xdr:ext cx="469744" cy="259045"/>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2263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31247</xdr:rowOff>
    </xdr:from>
    <xdr:to>
      <xdr:col>24</xdr:col>
      <xdr:colOff>114300</xdr:colOff>
      <xdr:row>37</xdr:row>
      <xdr:rowOff>132847</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374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116429</xdr:rowOff>
    </xdr:from>
    <xdr:to>
      <xdr:col>19</xdr:col>
      <xdr:colOff>177800</xdr:colOff>
      <xdr:row>37</xdr:row>
      <xdr:rowOff>135448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2908300" y="6460079"/>
          <a:ext cx="889000" cy="1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36002</xdr:rowOff>
    </xdr:from>
    <xdr:to>
      <xdr:col>20</xdr:col>
      <xdr:colOff>38100</xdr:colOff>
      <xdr:row>37</xdr:row>
      <xdr:rowOff>137602</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37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154129</xdr:rowOff>
    </xdr:from>
    <xdr:ext cx="469744"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62428" y="6154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116429</xdr:rowOff>
    </xdr:from>
    <xdr:to>
      <xdr:col>15</xdr:col>
      <xdr:colOff>50800</xdr:colOff>
      <xdr:row>37</xdr:row>
      <xdr:rowOff>142306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019300" y="6460079"/>
          <a:ext cx="889000" cy="2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38837</xdr:rowOff>
    </xdr:from>
    <xdr:to>
      <xdr:col>15</xdr:col>
      <xdr:colOff>101600</xdr:colOff>
      <xdr:row>37</xdr:row>
      <xdr:rowOff>140437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38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156964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73428" y="6157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140569</xdr:rowOff>
    </xdr:from>
    <xdr:to>
      <xdr:col>10</xdr:col>
      <xdr:colOff>114300</xdr:colOff>
      <xdr:row>37</xdr:row>
      <xdr:rowOff>142306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1130300" y="6484219"/>
          <a:ext cx="889000" cy="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40482</xdr:rowOff>
    </xdr:from>
    <xdr:to>
      <xdr:col>10</xdr:col>
      <xdr:colOff>165100</xdr:colOff>
      <xdr:row>37</xdr:row>
      <xdr:rowOff>142082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3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158609</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84428" y="615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30881</xdr:rowOff>
    </xdr:from>
    <xdr:to>
      <xdr:col>6</xdr:col>
      <xdr:colOff>38100</xdr:colOff>
      <xdr:row>37</xdr:row>
      <xdr:rowOff>132481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37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149008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95428" y="614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75550</xdr:rowOff>
    </xdr:from>
    <xdr:to>
      <xdr:col>24</xdr:col>
      <xdr:colOff>114300</xdr:colOff>
      <xdr:row>38</xdr:row>
      <xdr:rowOff>5700</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641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9674</xdr:rowOff>
    </xdr:from>
    <xdr:ext cx="469744" cy="259045"/>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6353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84648</xdr:rowOff>
    </xdr:from>
    <xdr:to>
      <xdr:col>20</xdr:col>
      <xdr:colOff>38100</xdr:colOff>
      <xdr:row>38</xdr:row>
      <xdr:rowOff>14798</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642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5925</xdr:rowOff>
    </xdr:from>
    <xdr:ext cx="469744"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62428" y="6521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65629</xdr:rowOff>
    </xdr:from>
    <xdr:to>
      <xdr:col>15</xdr:col>
      <xdr:colOff>101600</xdr:colOff>
      <xdr:row>37</xdr:row>
      <xdr:rowOff>167229</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640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158356</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73428" y="6502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91506</xdr:rowOff>
    </xdr:from>
    <xdr:to>
      <xdr:col>10</xdr:col>
      <xdr:colOff>165100</xdr:colOff>
      <xdr:row>38</xdr:row>
      <xdr:rowOff>21656</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643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12783</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84428" y="6527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89769</xdr:rowOff>
    </xdr:from>
    <xdr:to>
      <xdr:col>6</xdr:col>
      <xdr:colOff>38100</xdr:colOff>
      <xdr:row>38</xdr:row>
      <xdr:rowOff>19918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643341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11046</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95428" y="6526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42707</xdr:rowOff>
    </xdr:from>
    <xdr:to>
      <xdr:col>24</xdr:col>
      <xdr:colOff>62865</xdr:colOff>
      <xdr:row>58</xdr:row>
      <xdr:rowOff>133394</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786657"/>
          <a:ext cx="1270" cy="1290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137221</xdr:rowOff>
    </xdr:from>
    <xdr:ext cx="534377"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8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133394</xdr:rowOff>
    </xdr:from>
    <xdr:to>
      <xdr:col>24</xdr:col>
      <xdr:colOff>152400</xdr:colOff>
      <xdr:row>58</xdr:row>
      <xdr:rowOff>133394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7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160834</xdr:rowOff>
    </xdr:from>
    <xdr:ext cx="599010"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561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720,915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42707</xdr:rowOff>
    </xdr:from>
    <xdr:to>
      <xdr:col>24</xdr:col>
      <xdr:colOff>152400</xdr:colOff>
      <xdr:row>51</xdr:row>
      <xdr:rowOff>42707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78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97784</xdr:rowOff>
    </xdr:from>
    <xdr:to>
      <xdr:col>24</xdr:col>
      <xdr:colOff>63500</xdr:colOff>
      <xdr:row>58</xdr:row>
      <xdr:rowOff>110272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10041884"/>
          <a:ext cx="838200" cy="1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150311</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515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127434</xdr:rowOff>
    </xdr:from>
    <xdr:to>
      <xdr:col>24</xdr:col>
      <xdr:colOff>114300</xdr:colOff>
      <xdr:row>58</xdr:row>
      <xdr:rowOff>57584</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110272</xdr:rowOff>
    </xdr:from>
    <xdr:to>
      <xdr:col>19</xdr:col>
      <xdr:colOff>177800</xdr:colOff>
      <xdr:row>58</xdr:row>
      <xdr:rowOff>115691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10054372"/>
          <a:ext cx="889000" cy="5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152146</xdr:rowOff>
    </xdr:from>
    <xdr:to>
      <xdr:col>20</xdr:col>
      <xdr:colOff>38100</xdr:colOff>
      <xdr:row>58</xdr:row>
      <xdr:rowOff>82296</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98823</xdr:rowOff>
    </xdr:from>
    <xdr:ext cx="534377"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530111" y="970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109538</xdr:rowOff>
    </xdr:from>
    <xdr:to>
      <xdr:col>15</xdr:col>
      <xdr:colOff>50800</xdr:colOff>
      <xdr:row>58</xdr:row>
      <xdr:rowOff>115691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10053638"/>
          <a:ext cx="889000" cy="6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142350</xdr:rowOff>
    </xdr:from>
    <xdr:to>
      <xdr:col>15</xdr:col>
      <xdr:colOff>101600</xdr:colOff>
      <xdr:row>58</xdr:row>
      <xdr:rowOff>72500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89027</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90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16113</xdr:rowOff>
    </xdr:from>
    <xdr:to>
      <xdr:col>10</xdr:col>
      <xdr:colOff>114300</xdr:colOff>
      <xdr:row>58</xdr:row>
      <xdr:rowOff>109538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788763"/>
          <a:ext cx="889000" cy="264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138409</xdr:rowOff>
    </xdr:from>
    <xdr:to>
      <xdr:col>10</xdr:col>
      <xdr:colOff>165100</xdr:colOff>
      <xdr:row>58</xdr:row>
      <xdr:rowOff>68559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85086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86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118144</xdr:rowOff>
    </xdr:from>
    <xdr:to>
      <xdr:col>6</xdr:col>
      <xdr:colOff>38100</xdr:colOff>
      <xdr:row>57</xdr:row>
      <xdr:rowOff>48294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71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64821</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494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46984</xdr:rowOff>
    </xdr:from>
    <xdr:to>
      <xdr:col>24</xdr:col>
      <xdr:colOff>114300</xdr:colOff>
      <xdr:row>58</xdr:row>
      <xdr:rowOff>148584</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9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133361</xdr:rowOff>
    </xdr:from>
    <xdr:ext cx="534377"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90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59472</xdr:rowOff>
    </xdr:from>
    <xdr:to>
      <xdr:col>20</xdr:col>
      <xdr:colOff>38100</xdr:colOff>
      <xdr:row>58</xdr:row>
      <xdr:rowOff>161072</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1000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152199</xdr:rowOff>
    </xdr:from>
    <xdr:ext cx="534377"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530111" y="1009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64891</xdr:rowOff>
    </xdr:from>
    <xdr:to>
      <xdr:col>15</xdr:col>
      <xdr:colOff>101600</xdr:colOff>
      <xdr:row>58</xdr:row>
      <xdr:rowOff>166491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1000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157618</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41111" y="1010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58738</xdr:rowOff>
    </xdr:from>
    <xdr:to>
      <xdr:col>10</xdr:col>
      <xdr:colOff>165100</xdr:colOff>
      <xdr:row>58</xdr:row>
      <xdr:rowOff>160338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10002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151465</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52111" y="10095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136763</xdr:rowOff>
    </xdr:from>
    <xdr:to>
      <xdr:col>6</xdr:col>
      <xdr:colOff>38100</xdr:colOff>
      <xdr:row>57</xdr:row>
      <xdr:rowOff>66913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73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58040</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830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57099</xdr:rowOff>
    </xdr:from>
    <xdr:to>
      <xdr:col>24</xdr:col>
      <xdr:colOff>62865</xdr:colOff>
      <xdr:row>77</xdr:row>
      <xdr:rowOff>136584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30049"/>
          <a:ext cx="1270" cy="110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140411</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342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136584</xdr:rowOff>
    </xdr:from>
    <xdr:to>
      <xdr:col>24</xdr:col>
      <xdr:colOff>152400</xdr:colOff>
      <xdr:row>77</xdr:row>
      <xdr:rowOff>136584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33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3776</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200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456,680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57099</xdr:rowOff>
    </xdr:from>
    <xdr:to>
      <xdr:col>24</xdr:col>
      <xdr:colOff>152400</xdr:colOff>
      <xdr:row>71</xdr:row>
      <xdr:rowOff>57099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30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136522</xdr:rowOff>
    </xdr:from>
    <xdr:to>
      <xdr:col>24</xdr:col>
      <xdr:colOff>63500</xdr:colOff>
      <xdr:row>77</xdr:row>
      <xdr:rowOff>54897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3166722"/>
          <a:ext cx="838200" cy="89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20848</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28795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169421</xdr:rowOff>
    </xdr:from>
    <xdr:to>
      <xdr:col>24</xdr:col>
      <xdr:colOff>114300</xdr:colOff>
      <xdr:row>76</xdr:row>
      <xdr:rowOff>99571</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02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54897</xdr:rowOff>
    </xdr:from>
    <xdr:to>
      <xdr:col>19</xdr:col>
      <xdr:colOff>177800</xdr:colOff>
      <xdr:row>77</xdr:row>
      <xdr:rowOff>97813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3256547"/>
          <a:ext cx="889000" cy="4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38379</xdr:rowOff>
    </xdr:from>
    <xdr:to>
      <xdr:col>20</xdr:col>
      <xdr:colOff>38100</xdr:colOff>
      <xdr:row>76</xdr:row>
      <xdr:rowOff>139979</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156506</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2843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52054</xdr:rowOff>
    </xdr:from>
    <xdr:to>
      <xdr:col>15</xdr:col>
      <xdr:colOff>50800</xdr:colOff>
      <xdr:row>77</xdr:row>
      <xdr:rowOff>97813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3253704"/>
          <a:ext cx="889000" cy="4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93804</xdr:rowOff>
    </xdr:from>
    <xdr:to>
      <xdr:col>15</xdr:col>
      <xdr:colOff>101600</xdr:colOff>
      <xdr:row>77</xdr:row>
      <xdr:rowOff>23954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40481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2899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52054</xdr:rowOff>
    </xdr:from>
    <xdr:to>
      <xdr:col>10</xdr:col>
      <xdr:colOff>114300</xdr:colOff>
      <xdr:row>77</xdr:row>
      <xdr:rowOff>90567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3253704"/>
          <a:ext cx="889000" cy="38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60996</xdr:rowOff>
    </xdr:from>
    <xdr:to>
      <xdr:col>10</xdr:col>
      <xdr:colOff>165100</xdr:colOff>
      <xdr:row>76</xdr:row>
      <xdr:rowOff>162596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7673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2866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114725</xdr:rowOff>
    </xdr:from>
    <xdr:to>
      <xdr:col>6</xdr:col>
      <xdr:colOff>38100</xdr:colOff>
      <xdr:row>77</xdr:row>
      <xdr:rowOff>44875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14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61401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292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85722</xdr:rowOff>
    </xdr:from>
    <xdr:to>
      <xdr:col>24</xdr:col>
      <xdr:colOff>114300</xdr:colOff>
      <xdr:row>77</xdr:row>
      <xdr:rowOff>15872</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311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64149</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3094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4097</xdr:rowOff>
    </xdr:from>
    <xdr:to>
      <xdr:col>20</xdr:col>
      <xdr:colOff>38100</xdr:colOff>
      <xdr:row>77</xdr:row>
      <xdr:rowOff>105697</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320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96824</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3298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47013</xdr:rowOff>
    </xdr:from>
    <xdr:to>
      <xdr:col>15</xdr:col>
      <xdr:colOff>101600</xdr:colOff>
      <xdr:row>77</xdr:row>
      <xdr:rowOff>148613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24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139740</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3341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1254</xdr:rowOff>
    </xdr:from>
    <xdr:to>
      <xdr:col>10</xdr:col>
      <xdr:colOff>165100</xdr:colOff>
      <xdr:row>77</xdr:row>
      <xdr:rowOff>102854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20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93981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3295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39767</xdr:rowOff>
    </xdr:from>
    <xdr:to>
      <xdr:col>6</xdr:col>
      <xdr:colOff>38100</xdr:colOff>
      <xdr:row>77</xdr:row>
      <xdr:rowOff>141367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24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132494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3334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42193</xdr:rowOff>
    </xdr:from>
    <xdr:to>
      <xdr:col>24</xdr:col>
      <xdr:colOff>62865</xdr:colOff>
      <xdr:row>98</xdr:row>
      <xdr:rowOff>102223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44143"/>
          <a:ext cx="1270" cy="126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106050</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0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102223</xdr:rowOff>
    </xdr:from>
    <xdr:to>
      <xdr:col>24</xdr:col>
      <xdr:colOff>152400</xdr:colOff>
      <xdr:row>98</xdr:row>
      <xdr:rowOff>102223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0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160320</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1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218,679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42193</xdr:rowOff>
    </xdr:from>
    <xdr:to>
      <xdr:col>24</xdr:col>
      <xdr:colOff>152400</xdr:colOff>
      <xdr:row>91</xdr:row>
      <xdr:rowOff>42193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4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163167</xdr:rowOff>
    </xdr:from>
    <xdr:to>
      <xdr:col>24</xdr:col>
      <xdr:colOff>63500</xdr:colOff>
      <xdr:row>97</xdr:row>
      <xdr:rowOff>128615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450917"/>
          <a:ext cx="838200" cy="308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23785</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82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908</xdr:rowOff>
    </xdr:from>
    <xdr:to>
      <xdr:col>24</xdr:col>
      <xdr:colOff>114300</xdr:colOff>
      <xdr:row>97</xdr:row>
      <xdr:rowOff>102508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3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163167</xdr:rowOff>
    </xdr:from>
    <xdr:to>
      <xdr:col>19</xdr:col>
      <xdr:colOff>177800</xdr:colOff>
      <xdr:row>96</xdr:row>
      <xdr:rowOff>80192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450917"/>
          <a:ext cx="889000" cy="88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170047</xdr:rowOff>
    </xdr:from>
    <xdr:to>
      <xdr:col>20</xdr:col>
      <xdr:colOff>38100</xdr:colOff>
      <xdr:row>97</xdr:row>
      <xdr:rowOff>100197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2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91324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72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80192</xdr:rowOff>
    </xdr:from>
    <xdr:to>
      <xdr:col>15</xdr:col>
      <xdr:colOff>50800</xdr:colOff>
      <xdr:row>97</xdr:row>
      <xdr:rowOff>16791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539392"/>
          <a:ext cx="889000" cy="108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148361</xdr:rowOff>
    </xdr:from>
    <xdr:to>
      <xdr:col>15</xdr:col>
      <xdr:colOff>101600</xdr:colOff>
      <xdr:row>97</xdr:row>
      <xdr:rowOff>78511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69638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70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114573</xdr:rowOff>
    </xdr:from>
    <xdr:to>
      <xdr:col>10</xdr:col>
      <xdr:colOff>114300</xdr:colOff>
      <xdr:row>97</xdr:row>
      <xdr:rowOff>16791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573773"/>
          <a:ext cx="889000" cy="7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142850</xdr:rowOff>
    </xdr:from>
    <xdr:to>
      <xdr:col>10</xdr:col>
      <xdr:colOff>165100</xdr:colOff>
      <xdr:row>97</xdr:row>
      <xdr:rowOff>73000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64127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69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151439</xdr:rowOff>
    </xdr:from>
    <xdr:to>
      <xdr:col>6</xdr:col>
      <xdr:colOff>38100</xdr:colOff>
      <xdr:row>97</xdr:row>
      <xdr:rowOff>81589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1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72716</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703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77815</xdr:rowOff>
    </xdr:from>
    <xdr:to>
      <xdr:col>24</xdr:col>
      <xdr:colOff>114300</xdr:colOff>
      <xdr:row>98</xdr:row>
      <xdr:rowOff>7965</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0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56242</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86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112367</xdr:rowOff>
    </xdr:from>
    <xdr:to>
      <xdr:col>20</xdr:col>
      <xdr:colOff>38100</xdr:colOff>
      <xdr:row>96</xdr:row>
      <xdr:rowOff>42517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400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59044</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17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29392</xdr:rowOff>
    </xdr:from>
    <xdr:to>
      <xdr:col>15</xdr:col>
      <xdr:colOff>101600</xdr:colOff>
      <xdr:row>96</xdr:row>
      <xdr:rowOff>130992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488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147519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26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137441</xdr:rowOff>
    </xdr:from>
    <xdr:to>
      <xdr:col>10</xdr:col>
      <xdr:colOff>165100</xdr:colOff>
      <xdr:row>97</xdr:row>
      <xdr:rowOff>67591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59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84118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37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63773</xdr:rowOff>
    </xdr:from>
    <xdr:to>
      <xdr:col>6</xdr:col>
      <xdr:colOff>38100</xdr:colOff>
      <xdr:row>96</xdr:row>
      <xdr:rowOff>165373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52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10450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29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16485</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331435"/>
          <a:ext cx="1270" cy="1323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134612</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10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16485</xdr:rowOff>
    </xdr:from>
    <xdr:to>
      <xdr:col>55</xdr:col>
      <xdr:colOff>88900</xdr:colOff>
      <xdr:row>31</xdr:row>
      <xdr:rowOff>16485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331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130979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031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108102</xdr:rowOff>
    </xdr:from>
    <xdr:to>
      <xdr:col>55</xdr:col>
      <xdr:colOff>50800</xdr:colOff>
      <xdr:row>38</xdr:row>
      <xdr:rowOff>38252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119990</xdr:rowOff>
    </xdr:from>
    <xdr:to>
      <xdr:col>50</xdr:col>
      <xdr:colOff>165100</xdr:colOff>
      <xdr:row>38</xdr:row>
      <xdr:rowOff>50140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66667</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238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115418</xdr:rowOff>
    </xdr:from>
    <xdr:to>
      <xdr:col>46</xdr:col>
      <xdr:colOff>38100</xdr:colOff>
      <xdr:row>38</xdr:row>
      <xdr:rowOff>45568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62095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234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89129</xdr:rowOff>
    </xdr:from>
    <xdr:to>
      <xdr:col>41</xdr:col>
      <xdr:colOff>101600</xdr:colOff>
      <xdr:row>38</xdr:row>
      <xdr:rowOff>19279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35806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208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83871</xdr:rowOff>
    </xdr:from>
    <xdr:to>
      <xdr:col>36</xdr:col>
      <xdr:colOff>165100</xdr:colOff>
      <xdr:row>38</xdr:row>
      <xdr:rowOff>14021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30548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202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118764</xdr:rowOff>
    </xdr:from>
    <xdr:to>
      <xdr:col>54</xdr:col>
      <xdr:colOff>189865</xdr:colOff>
      <xdr:row>59</xdr:row>
      <xdr:rowOff>7207</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2714"/>
          <a:ext cx="1270" cy="1260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11034</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2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7207</xdr:rowOff>
    </xdr:from>
    <xdr:to>
      <xdr:col>55</xdr:col>
      <xdr:colOff>88900</xdr:colOff>
      <xdr:row>59</xdr:row>
      <xdr:rowOff>7207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2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65441</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3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68,099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118764</xdr:rowOff>
    </xdr:from>
    <xdr:to>
      <xdr:col>55</xdr:col>
      <xdr:colOff>88900</xdr:colOff>
      <xdr:row>51</xdr:row>
      <xdr:rowOff>118764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11132</xdr:rowOff>
    </xdr:from>
    <xdr:to>
      <xdr:col>55</xdr:col>
      <xdr:colOff>0</xdr:colOff>
      <xdr:row>57</xdr:row>
      <xdr:rowOff>170980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9612332"/>
          <a:ext cx="838200" cy="33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140599</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570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117722</xdr:rowOff>
    </xdr:from>
    <xdr:to>
      <xdr:col>55</xdr:col>
      <xdr:colOff>50800</xdr:colOff>
      <xdr:row>57</xdr:row>
      <xdr:rowOff>47872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71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11132</xdr:rowOff>
    </xdr:from>
    <xdr:to>
      <xdr:col>50</xdr:col>
      <xdr:colOff>114300</xdr:colOff>
      <xdr:row>56</xdr:row>
      <xdr:rowOff>133528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9612332"/>
          <a:ext cx="889000" cy="122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105740</xdr:rowOff>
    </xdr:from>
    <xdr:to>
      <xdr:col>50</xdr:col>
      <xdr:colOff>165100</xdr:colOff>
      <xdr:row>57</xdr:row>
      <xdr:rowOff>35890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27017</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79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55442</xdr:rowOff>
    </xdr:from>
    <xdr:to>
      <xdr:col>45</xdr:col>
      <xdr:colOff>177800</xdr:colOff>
      <xdr:row>56</xdr:row>
      <xdr:rowOff>133528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9656642"/>
          <a:ext cx="889000" cy="78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132372</xdr:rowOff>
    </xdr:from>
    <xdr:to>
      <xdr:col>46</xdr:col>
      <xdr:colOff>38100</xdr:colOff>
      <xdr:row>57</xdr:row>
      <xdr:rowOff>62522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53649</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82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79711</xdr:rowOff>
    </xdr:from>
    <xdr:to>
      <xdr:col>41</xdr:col>
      <xdr:colOff>50800</xdr:colOff>
      <xdr:row>56</xdr:row>
      <xdr:rowOff>55442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9509461"/>
          <a:ext cx="889000" cy="147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138087</xdr:rowOff>
    </xdr:from>
    <xdr:to>
      <xdr:col>41</xdr:col>
      <xdr:colOff>101600</xdr:colOff>
      <xdr:row>57</xdr:row>
      <xdr:rowOff>68237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59364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83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143345</xdr:rowOff>
    </xdr:from>
    <xdr:to>
      <xdr:col>36</xdr:col>
      <xdr:colOff>165100</xdr:colOff>
      <xdr:row>57</xdr:row>
      <xdr:rowOff>73495</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74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64622</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83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120180</xdr:rowOff>
    </xdr:from>
    <xdr:to>
      <xdr:col>55</xdr:col>
      <xdr:colOff>50800</xdr:colOff>
      <xdr:row>58</xdr:row>
      <xdr:rowOff>50330</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89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98607</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87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131782</xdr:rowOff>
    </xdr:from>
    <xdr:to>
      <xdr:col>50</xdr:col>
      <xdr:colOff>165100</xdr:colOff>
      <xdr:row>56</xdr:row>
      <xdr:rowOff>61932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5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78459</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933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82728</xdr:rowOff>
    </xdr:from>
    <xdr:to>
      <xdr:col>46</xdr:col>
      <xdr:colOff>38100</xdr:colOff>
      <xdr:row>57</xdr:row>
      <xdr:rowOff>12878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68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29405</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945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4642</xdr:rowOff>
    </xdr:from>
    <xdr:to>
      <xdr:col>41</xdr:col>
      <xdr:colOff>101600</xdr:colOff>
      <xdr:row>56</xdr:row>
      <xdr:rowOff>106242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60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122769</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938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28911</xdr:rowOff>
    </xdr:from>
    <xdr:to>
      <xdr:col>36</xdr:col>
      <xdr:colOff>165100</xdr:colOff>
      <xdr:row>55</xdr:row>
      <xdr:rowOff>130511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45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147038</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923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4271</xdr:rowOff>
    </xdr:from>
    <xdr:to>
      <xdr:col>54</xdr:col>
      <xdr:colOff>189865</xdr:colOff>
      <xdr:row>79</xdr:row>
      <xdr:rowOff>75594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05771"/>
          <a:ext cx="1270" cy="1614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79421</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62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75594</xdr:rowOff>
    </xdr:from>
    <xdr:to>
      <xdr:col>55</xdr:col>
      <xdr:colOff>88900</xdr:colOff>
      <xdr:row>79</xdr:row>
      <xdr:rowOff>75594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620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122398</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80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4271</xdr:rowOff>
    </xdr:from>
    <xdr:to>
      <xdr:col>55</xdr:col>
      <xdr:colOff>88900</xdr:colOff>
      <xdr:row>70</xdr:row>
      <xdr:rowOff>4271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0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23848</xdr:rowOff>
    </xdr:from>
    <xdr:to>
      <xdr:col>55</xdr:col>
      <xdr:colOff>0</xdr:colOff>
      <xdr:row>78</xdr:row>
      <xdr:rowOff>58302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396948"/>
          <a:ext cx="838200" cy="3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131601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61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108724</xdr:rowOff>
    </xdr:from>
    <xdr:to>
      <xdr:col>55</xdr:col>
      <xdr:colOff>50800</xdr:colOff>
      <xdr:row>78</xdr:row>
      <xdr:rowOff>38874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1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143080</xdr:rowOff>
    </xdr:from>
    <xdr:to>
      <xdr:col>50</xdr:col>
      <xdr:colOff>114300</xdr:colOff>
      <xdr:row>78</xdr:row>
      <xdr:rowOff>23848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344730"/>
          <a:ext cx="889000" cy="5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50642</xdr:rowOff>
    </xdr:from>
    <xdr:to>
      <xdr:col>50</xdr:col>
      <xdr:colOff>165100</xdr:colOff>
      <xdr:row>77</xdr:row>
      <xdr:rowOff>152242</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5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168769</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2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60686</xdr:rowOff>
    </xdr:from>
    <xdr:to>
      <xdr:col>45</xdr:col>
      <xdr:colOff>177800</xdr:colOff>
      <xdr:row>77</xdr:row>
      <xdr:rowOff>143080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262336"/>
          <a:ext cx="889000" cy="8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160142</xdr:rowOff>
    </xdr:from>
    <xdr:to>
      <xdr:col>46</xdr:col>
      <xdr:colOff>38100</xdr:colOff>
      <xdr:row>77</xdr:row>
      <xdr:rowOff>90292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19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106818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296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60686</xdr:rowOff>
    </xdr:from>
    <xdr:to>
      <xdr:col>41</xdr:col>
      <xdr:colOff>50800</xdr:colOff>
      <xdr:row>77</xdr:row>
      <xdr:rowOff>115582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262336"/>
          <a:ext cx="889000" cy="5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30705</xdr:rowOff>
    </xdr:from>
    <xdr:to>
      <xdr:col>41</xdr:col>
      <xdr:colOff>101600</xdr:colOff>
      <xdr:row>77</xdr:row>
      <xdr:rowOff>132305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3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123432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2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83054</xdr:rowOff>
    </xdr:from>
    <xdr:to>
      <xdr:col>36</xdr:col>
      <xdr:colOff>165100</xdr:colOff>
      <xdr:row>77</xdr:row>
      <xdr:rowOff>13204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11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29732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288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7502</xdr:rowOff>
    </xdr:from>
    <xdr:to>
      <xdr:col>55</xdr:col>
      <xdr:colOff>50800</xdr:colOff>
      <xdr:row>78</xdr:row>
      <xdr:rowOff>109102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8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157379</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5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144498</xdr:rowOff>
    </xdr:from>
    <xdr:to>
      <xdr:col>50</xdr:col>
      <xdr:colOff>165100</xdr:colOff>
      <xdr:row>78</xdr:row>
      <xdr:rowOff>74648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4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65775</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43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92280</xdr:rowOff>
    </xdr:from>
    <xdr:to>
      <xdr:col>46</xdr:col>
      <xdr:colOff>38100</xdr:colOff>
      <xdr:row>78</xdr:row>
      <xdr:rowOff>22430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29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13557</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386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9886</xdr:rowOff>
    </xdr:from>
    <xdr:to>
      <xdr:col>41</xdr:col>
      <xdr:colOff>101600</xdr:colOff>
      <xdr:row>77</xdr:row>
      <xdr:rowOff>111486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21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128013</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298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64782</xdr:rowOff>
    </xdr:from>
    <xdr:to>
      <xdr:col>36</xdr:col>
      <xdr:colOff>165100</xdr:colOff>
      <xdr:row>77</xdr:row>
      <xdr:rowOff>166382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26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157509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35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58714</xdr:rowOff>
    </xdr:from>
    <xdr:to>
      <xdr:col>54</xdr:col>
      <xdr:colOff>189865</xdr:colOff>
      <xdr:row>98</xdr:row>
      <xdr:rowOff>56139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489214"/>
          <a:ext cx="1270" cy="1369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59966</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56139</xdr:rowOff>
    </xdr:from>
    <xdr:to>
      <xdr:col>55</xdr:col>
      <xdr:colOff>88900</xdr:colOff>
      <xdr:row>98</xdr:row>
      <xdr:rowOff>56139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5391</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6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58714</xdr:rowOff>
    </xdr:from>
    <xdr:to>
      <xdr:col>55</xdr:col>
      <xdr:colOff>88900</xdr:colOff>
      <xdr:row>90</xdr:row>
      <xdr:rowOff>58714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489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64506</xdr:rowOff>
    </xdr:from>
    <xdr:to>
      <xdr:col>55</xdr:col>
      <xdr:colOff>0</xdr:colOff>
      <xdr:row>97</xdr:row>
      <xdr:rowOff>119385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695156"/>
          <a:ext cx="838200" cy="5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56036</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437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33159</xdr:rowOff>
    </xdr:from>
    <xdr:to>
      <xdr:col>55</xdr:col>
      <xdr:colOff>50800</xdr:colOff>
      <xdr:row>96</xdr:row>
      <xdr:rowOff>134759</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64506</xdr:rowOff>
    </xdr:from>
    <xdr:to>
      <xdr:col>50</xdr:col>
      <xdr:colOff>114300</xdr:colOff>
      <xdr:row>97</xdr:row>
      <xdr:rowOff>96495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695156"/>
          <a:ext cx="889000" cy="3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61033</xdr:rowOff>
    </xdr:from>
    <xdr:to>
      <xdr:col>50</xdr:col>
      <xdr:colOff>165100</xdr:colOff>
      <xdr:row>96</xdr:row>
      <xdr:rowOff>162633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2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7710</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29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96495</xdr:rowOff>
    </xdr:from>
    <xdr:to>
      <xdr:col>45</xdr:col>
      <xdr:colOff>177800</xdr:colOff>
      <xdr:row>97</xdr:row>
      <xdr:rowOff>156745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727145"/>
          <a:ext cx="889000" cy="60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79284</xdr:rowOff>
    </xdr:from>
    <xdr:to>
      <xdr:col>46</xdr:col>
      <xdr:colOff>38100</xdr:colOff>
      <xdr:row>97</xdr:row>
      <xdr:rowOff>9434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3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25961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1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156745</xdr:rowOff>
    </xdr:from>
    <xdr:to>
      <xdr:col>41</xdr:col>
      <xdr:colOff>50800</xdr:colOff>
      <xdr:row>97</xdr:row>
      <xdr:rowOff>163382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787395"/>
          <a:ext cx="889000" cy="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99560</xdr:rowOff>
    </xdr:from>
    <xdr:to>
      <xdr:col>41</xdr:col>
      <xdr:colOff>101600</xdr:colOff>
      <xdr:row>97</xdr:row>
      <xdr:rowOff>29710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5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46237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3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34234</xdr:rowOff>
    </xdr:from>
    <xdr:to>
      <xdr:col>36</xdr:col>
      <xdr:colOff>165100</xdr:colOff>
      <xdr:row>96</xdr:row>
      <xdr:rowOff>135834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9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152361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6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68585</xdr:rowOff>
    </xdr:from>
    <xdr:to>
      <xdr:col>55</xdr:col>
      <xdr:colOff>50800</xdr:colOff>
      <xdr:row>97</xdr:row>
      <xdr:rowOff>170185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9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154962</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14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13706</xdr:rowOff>
    </xdr:from>
    <xdr:to>
      <xdr:col>50</xdr:col>
      <xdr:colOff>165100</xdr:colOff>
      <xdr:row>97</xdr:row>
      <xdr:rowOff>115306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4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106433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73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45695</xdr:rowOff>
    </xdr:from>
    <xdr:to>
      <xdr:col>46</xdr:col>
      <xdr:colOff>38100</xdr:colOff>
      <xdr:row>97</xdr:row>
      <xdr:rowOff>147295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67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138422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76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105945</xdr:rowOff>
    </xdr:from>
    <xdr:to>
      <xdr:col>41</xdr:col>
      <xdr:colOff>101600</xdr:colOff>
      <xdr:row>98</xdr:row>
      <xdr:rowOff>36095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3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27222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82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112582</xdr:rowOff>
    </xdr:from>
    <xdr:to>
      <xdr:col>36</xdr:col>
      <xdr:colOff>165100</xdr:colOff>
      <xdr:row>98</xdr:row>
      <xdr:rowOff>42732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4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33859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3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7931</xdr:rowOff>
    </xdr:from>
    <xdr:to>
      <xdr:col>85</xdr:col>
      <xdr:colOff>126364</xdr:colOff>
      <xdr:row>37</xdr:row>
      <xdr:rowOff>148844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22881"/>
          <a:ext cx="1269" cy="1169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152671</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49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148844</xdr:rowOff>
    </xdr:from>
    <xdr:to>
      <xdr:col>86</xdr:col>
      <xdr:colOff>25400</xdr:colOff>
      <xdr:row>37</xdr:row>
      <xdr:rowOff>148844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49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126058</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9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7931</xdr:rowOff>
    </xdr:from>
    <xdr:to>
      <xdr:col>86</xdr:col>
      <xdr:colOff>25400</xdr:colOff>
      <xdr:row>31</xdr:row>
      <xdr:rowOff>7931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22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159950</xdr:rowOff>
    </xdr:from>
    <xdr:to>
      <xdr:col>85</xdr:col>
      <xdr:colOff>127000</xdr:colOff>
      <xdr:row>36</xdr:row>
      <xdr:rowOff>80283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160700"/>
          <a:ext cx="838200" cy="9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7224</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79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28797</xdr:rowOff>
    </xdr:from>
    <xdr:to>
      <xdr:col>85</xdr:col>
      <xdr:colOff>177800</xdr:colOff>
      <xdr:row>36</xdr:row>
      <xdr:rowOff>130397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0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75616</xdr:rowOff>
    </xdr:from>
    <xdr:to>
      <xdr:col>81</xdr:col>
      <xdr:colOff>50800</xdr:colOff>
      <xdr:row>36</xdr:row>
      <xdr:rowOff>80283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247816"/>
          <a:ext cx="889000" cy="4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38779</xdr:rowOff>
    </xdr:from>
    <xdr:to>
      <xdr:col>81</xdr:col>
      <xdr:colOff>101600</xdr:colOff>
      <xdr:row>36</xdr:row>
      <xdr:rowOff>140379</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131506</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30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75616</xdr:rowOff>
    </xdr:from>
    <xdr:to>
      <xdr:col>76</xdr:col>
      <xdr:colOff>114300</xdr:colOff>
      <xdr:row>36</xdr:row>
      <xdr:rowOff>115202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247816"/>
          <a:ext cx="889000" cy="39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62459</xdr:rowOff>
    </xdr:from>
    <xdr:to>
      <xdr:col>76</xdr:col>
      <xdr:colOff>165100</xdr:colOff>
      <xdr:row>36</xdr:row>
      <xdr:rowOff>164059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155186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32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90018</xdr:rowOff>
    </xdr:from>
    <xdr:to>
      <xdr:col>71</xdr:col>
      <xdr:colOff>177800</xdr:colOff>
      <xdr:row>36</xdr:row>
      <xdr:rowOff>115202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262218"/>
          <a:ext cx="889000" cy="2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68936</xdr:rowOff>
    </xdr:from>
    <xdr:to>
      <xdr:col>72</xdr:col>
      <xdr:colOff>38100</xdr:colOff>
      <xdr:row>36</xdr:row>
      <xdr:rowOff>170536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161663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33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32779</xdr:rowOff>
    </xdr:from>
    <xdr:to>
      <xdr:col>67</xdr:col>
      <xdr:colOff>101600</xdr:colOff>
      <xdr:row>36</xdr:row>
      <xdr:rowOff>134379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04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150906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598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109150</xdr:rowOff>
    </xdr:from>
    <xdr:to>
      <xdr:col>85</xdr:col>
      <xdr:colOff>177800</xdr:colOff>
      <xdr:row>36</xdr:row>
      <xdr:rowOff>39300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1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132027</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596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29483</xdr:rowOff>
    </xdr:from>
    <xdr:to>
      <xdr:col>81</xdr:col>
      <xdr:colOff>101600</xdr:colOff>
      <xdr:row>36</xdr:row>
      <xdr:rowOff>131083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20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147610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597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24816</xdr:rowOff>
    </xdr:from>
    <xdr:to>
      <xdr:col>76</xdr:col>
      <xdr:colOff>165100</xdr:colOff>
      <xdr:row>36</xdr:row>
      <xdr:rowOff>126416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19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142943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597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64402</xdr:rowOff>
    </xdr:from>
    <xdr:to>
      <xdr:col>72</xdr:col>
      <xdr:colOff>38100</xdr:colOff>
      <xdr:row>36</xdr:row>
      <xdr:rowOff>166002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23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11079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01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39218</xdr:rowOff>
    </xdr:from>
    <xdr:to>
      <xdr:col>67</xdr:col>
      <xdr:colOff>101600</xdr:colOff>
      <xdr:row>36</xdr:row>
      <xdr:rowOff>140818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21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131945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30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51560</xdr:rowOff>
    </xdr:from>
    <xdr:to>
      <xdr:col>85</xdr:col>
      <xdr:colOff>126364</xdr:colOff>
      <xdr:row>57</xdr:row>
      <xdr:rowOff>135204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624060"/>
          <a:ext cx="1269" cy="1283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139031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91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135204</xdr:rowOff>
    </xdr:from>
    <xdr:to>
      <xdr:col>86</xdr:col>
      <xdr:colOff>25400</xdr:colOff>
      <xdr:row>57</xdr:row>
      <xdr:rowOff>135204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0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169687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99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201,567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51560</xdr:rowOff>
    </xdr:from>
    <xdr:to>
      <xdr:col>86</xdr:col>
      <xdr:colOff>25400</xdr:colOff>
      <xdr:row>50</xdr:row>
      <xdr:rowOff>51560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147152</xdr:rowOff>
    </xdr:from>
    <xdr:to>
      <xdr:col>85</xdr:col>
      <xdr:colOff>127000</xdr:colOff>
      <xdr:row>54</xdr:row>
      <xdr:rowOff>157996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234002"/>
          <a:ext cx="838200" cy="182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99445</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5291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121018</xdr:rowOff>
    </xdr:from>
    <xdr:to>
      <xdr:col>85</xdr:col>
      <xdr:colOff>177800</xdr:colOff>
      <xdr:row>56</xdr:row>
      <xdr:rowOff>51168</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55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157996</xdr:rowOff>
    </xdr:from>
    <xdr:to>
      <xdr:col>81</xdr:col>
      <xdr:colOff>50800</xdr:colOff>
      <xdr:row>57</xdr:row>
      <xdr:rowOff>27153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416296"/>
          <a:ext cx="889000" cy="383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36535</xdr:rowOff>
    </xdr:from>
    <xdr:to>
      <xdr:col>81</xdr:col>
      <xdr:colOff>101600</xdr:colOff>
      <xdr:row>56</xdr:row>
      <xdr:rowOff>138135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129262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73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27153</xdr:rowOff>
    </xdr:from>
    <xdr:to>
      <xdr:col>76</xdr:col>
      <xdr:colOff>114300</xdr:colOff>
      <xdr:row>57</xdr:row>
      <xdr:rowOff>52093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799803"/>
          <a:ext cx="889000" cy="24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3511</xdr:rowOff>
    </xdr:from>
    <xdr:to>
      <xdr:col>76</xdr:col>
      <xdr:colOff>165100</xdr:colOff>
      <xdr:row>56</xdr:row>
      <xdr:rowOff>105111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121638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37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39222</xdr:rowOff>
    </xdr:from>
    <xdr:to>
      <xdr:col>71</xdr:col>
      <xdr:colOff>177800</xdr:colOff>
      <xdr:row>57</xdr:row>
      <xdr:rowOff>52093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640422"/>
          <a:ext cx="889000" cy="18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31285</xdr:rowOff>
    </xdr:from>
    <xdr:to>
      <xdr:col>72</xdr:col>
      <xdr:colOff>38100</xdr:colOff>
      <xdr:row>56</xdr:row>
      <xdr:rowOff>132885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149412</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40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26416</xdr:rowOff>
    </xdr:from>
    <xdr:to>
      <xdr:col>67</xdr:col>
      <xdr:colOff>101600</xdr:colOff>
      <xdr:row>56</xdr:row>
      <xdr:rowOff>128016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62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119143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72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96352</xdr:rowOff>
    </xdr:from>
    <xdr:to>
      <xdr:col>85</xdr:col>
      <xdr:colOff>177800</xdr:colOff>
      <xdr:row>54</xdr:row>
      <xdr:rowOff>26502</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18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119229</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03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107196</xdr:rowOff>
    </xdr:from>
    <xdr:to>
      <xdr:col>81</xdr:col>
      <xdr:colOff>101600</xdr:colOff>
      <xdr:row>55</xdr:row>
      <xdr:rowOff>37346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36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53873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14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147803</xdr:rowOff>
    </xdr:from>
    <xdr:to>
      <xdr:col>76</xdr:col>
      <xdr:colOff>165100</xdr:colOff>
      <xdr:row>57</xdr:row>
      <xdr:rowOff>77953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74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69080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84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1293</xdr:rowOff>
    </xdr:from>
    <xdr:to>
      <xdr:col>72</xdr:col>
      <xdr:colOff>38100</xdr:colOff>
      <xdr:row>57</xdr:row>
      <xdr:rowOff>102893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77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94020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866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159872</xdr:rowOff>
    </xdr:from>
    <xdr:to>
      <xdr:col>67</xdr:col>
      <xdr:colOff>101600</xdr:colOff>
      <xdr:row>56</xdr:row>
      <xdr:rowOff>90022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58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106549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36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32098</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33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150225</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0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32098</xdr:rowOff>
    </xdr:from>
    <xdr:to>
      <xdr:col>86</xdr:col>
      <xdr:colOff>25400</xdr:colOff>
      <xdr:row>70</xdr:row>
      <xdr:rowOff>32098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3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107307</xdr:rowOff>
    </xdr:from>
    <xdr:to>
      <xdr:col>85</xdr:col>
      <xdr:colOff>127000</xdr:colOff>
      <xdr:row>78</xdr:row>
      <xdr:rowOff>122806</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480407"/>
          <a:ext cx="838200" cy="1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167625</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197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144748</xdr:rowOff>
    </xdr:from>
    <xdr:to>
      <xdr:col>85</xdr:col>
      <xdr:colOff>177800</xdr:colOff>
      <xdr:row>78</xdr:row>
      <xdr:rowOff>74898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4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81248</xdr:rowOff>
    </xdr:from>
    <xdr:to>
      <xdr:col>81</xdr:col>
      <xdr:colOff>50800</xdr:colOff>
      <xdr:row>78</xdr:row>
      <xdr:rowOff>107307</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454348"/>
          <a:ext cx="889000" cy="2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168773</xdr:rowOff>
    </xdr:from>
    <xdr:to>
      <xdr:col>81</xdr:col>
      <xdr:colOff>101600</xdr:colOff>
      <xdr:row>78</xdr:row>
      <xdr:rowOff>98923</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70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115450</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145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148912</xdr:rowOff>
    </xdr:from>
    <xdr:to>
      <xdr:col>76</xdr:col>
      <xdr:colOff>114300</xdr:colOff>
      <xdr:row>78</xdr:row>
      <xdr:rowOff>81248</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350562"/>
          <a:ext cx="889000" cy="103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126323</xdr:rowOff>
    </xdr:from>
    <xdr:to>
      <xdr:col>76</xdr:col>
      <xdr:colOff>165100</xdr:colOff>
      <xdr:row>78</xdr:row>
      <xdr:rowOff>56473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32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73000</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103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71349</xdr:rowOff>
    </xdr:from>
    <xdr:to>
      <xdr:col>71</xdr:col>
      <xdr:colOff>177800</xdr:colOff>
      <xdr:row>77</xdr:row>
      <xdr:rowOff>148912</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272999"/>
          <a:ext cx="889000" cy="7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82499</xdr:rowOff>
    </xdr:from>
    <xdr:to>
      <xdr:col>72</xdr:col>
      <xdr:colOff>38100</xdr:colOff>
      <xdr:row>78</xdr:row>
      <xdr:rowOff>12649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29176</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0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114754</xdr:rowOff>
    </xdr:from>
    <xdr:to>
      <xdr:col>67</xdr:col>
      <xdr:colOff>101600</xdr:colOff>
      <xdr:row>77</xdr:row>
      <xdr:rowOff>44904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14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61432</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292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72006</xdr:rowOff>
    </xdr:from>
    <xdr:to>
      <xdr:col>85</xdr:col>
      <xdr:colOff>177800</xdr:colOff>
      <xdr:row>79</xdr:row>
      <xdr:rowOff>2156</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44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158383</xdr:rowOff>
    </xdr:from>
    <xdr:ext cx="378565"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3600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56507</xdr:rowOff>
    </xdr:from>
    <xdr:to>
      <xdr:col>81</xdr:col>
      <xdr:colOff>101600</xdr:colOff>
      <xdr:row>78</xdr:row>
      <xdr:rowOff>158107</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42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149234</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522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30448</xdr:rowOff>
    </xdr:from>
    <xdr:to>
      <xdr:col>76</xdr:col>
      <xdr:colOff>165100</xdr:colOff>
      <xdr:row>78</xdr:row>
      <xdr:rowOff>132048</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40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123175</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57428" y="13496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98112</xdr:rowOff>
    </xdr:from>
    <xdr:to>
      <xdr:col>72</xdr:col>
      <xdr:colOff>38100</xdr:colOff>
      <xdr:row>78</xdr:row>
      <xdr:rowOff>28262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29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19389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392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20549</xdr:rowOff>
    </xdr:from>
    <xdr:to>
      <xdr:col>67</xdr:col>
      <xdr:colOff>101600</xdr:colOff>
      <xdr:row>77</xdr:row>
      <xdr:rowOff>122149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22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113276</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47111" y="1331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144311</xdr:rowOff>
    </xdr:from>
    <xdr:to>
      <xdr:col>85</xdr:col>
      <xdr:colOff>126364</xdr:colOff>
      <xdr:row>99</xdr:row>
      <xdr:rowOff>107620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403361"/>
          <a:ext cx="1269" cy="167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111447</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8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107620</xdr:rowOff>
    </xdr:from>
    <xdr:to>
      <xdr:col>86</xdr:col>
      <xdr:colOff>25400</xdr:colOff>
      <xdr:row>99</xdr:row>
      <xdr:rowOff>107620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8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90988</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17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157,137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144311</xdr:rowOff>
    </xdr:from>
    <xdr:to>
      <xdr:col>86</xdr:col>
      <xdr:colOff>25400</xdr:colOff>
      <xdr:row>89</xdr:row>
      <xdr:rowOff>144311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403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90208</xdr:rowOff>
    </xdr:from>
    <xdr:to>
      <xdr:col>85</xdr:col>
      <xdr:colOff>127000</xdr:colOff>
      <xdr:row>98</xdr:row>
      <xdr:rowOff>102527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892308"/>
          <a:ext cx="838200" cy="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132542</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420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109665</xdr:rowOff>
    </xdr:from>
    <xdr:to>
      <xdr:col>85</xdr:col>
      <xdr:colOff>177800</xdr:colOff>
      <xdr:row>97</xdr:row>
      <xdr:rowOff>39815</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5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87415</xdr:rowOff>
    </xdr:from>
    <xdr:to>
      <xdr:col>81</xdr:col>
      <xdr:colOff>50800</xdr:colOff>
      <xdr:row>98</xdr:row>
      <xdr:rowOff>102527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592300" y="16889515"/>
          <a:ext cx="889000" cy="1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101309</xdr:rowOff>
    </xdr:from>
    <xdr:to>
      <xdr:col>81</xdr:col>
      <xdr:colOff>101600</xdr:colOff>
      <xdr:row>97</xdr:row>
      <xdr:rowOff>31459</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47986</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33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87415</xdr:rowOff>
    </xdr:from>
    <xdr:to>
      <xdr:col>76</xdr:col>
      <xdr:colOff>114300</xdr:colOff>
      <xdr:row>98</xdr:row>
      <xdr:rowOff>94196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889515"/>
          <a:ext cx="889000" cy="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138010</xdr:rowOff>
    </xdr:from>
    <xdr:to>
      <xdr:col>76</xdr:col>
      <xdr:colOff>165100</xdr:colOff>
      <xdr:row>97</xdr:row>
      <xdr:rowOff>68160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84687</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37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94196</xdr:rowOff>
    </xdr:from>
    <xdr:to>
      <xdr:col>71</xdr:col>
      <xdr:colOff>177800</xdr:colOff>
      <xdr:row>98</xdr:row>
      <xdr:rowOff>95783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896296"/>
          <a:ext cx="889000" cy="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149937</xdr:rowOff>
    </xdr:from>
    <xdr:to>
      <xdr:col>72</xdr:col>
      <xdr:colOff>38100</xdr:colOff>
      <xdr:row>97</xdr:row>
      <xdr:rowOff>80087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96614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38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121958</xdr:rowOff>
    </xdr:from>
    <xdr:to>
      <xdr:col>67</xdr:col>
      <xdr:colOff>101600</xdr:colOff>
      <xdr:row>97</xdr:row>
      <xdr:rowOff>52108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5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68635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35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39408</xdr:rowOff>
    </xdr:from>
    <xdr:to>
      <xdr:col>85</xdr:col>
      <xdr:colOff>177800</xdr:colOff>
      <xdr:row>98</xdr:row>
      <xdr:rowOff>141008</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8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17835</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81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51727</xdr:rowOff>
    </xdr:from>
    <xdr:to>
      <xdr:col>81</xdr:col>
      <xdr:colOff>101600</xdr:colOff>
      <xdr:row>98</xdr:row>
      <xdr:rowOff>153327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85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144454</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946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36615</xdr:rowOff>
    </xdr:from>
    <xdr:to>
      <xdr:col>76</xdr:col>
      <xdr:colOff>165100</xdr:colOff>
      <xdr:row>98</xdr:row>
      <xdr:rowOff>138215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83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129342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93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43396</xdr:rowOff>
    </xdr:from>
    <xdr:to>
      <xdr:col>72</xdr:col>
      <xdr:colOff>38100</xdr:colOff>
      <xdr:row>98</xdr:row>
      <xdr:rowOff>144996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84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136123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938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44983</xdr:rowOff>
    </xdr:from>
    <xdr:to>
      <xdr:col>67</xdr:col>
      <xdr:colOff>101600</xdr:colOff>
      <xdr:row>98</xdr:row>
      <xdr:rowOff>146583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84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137710</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939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35</xdr:row>
      <xdr:rowOff>54627</xdr:rowOff>
    </xdr:from>
    <xdr:ext cx="31290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975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32</xdr:row>
      <xdr:rowOff>111777</xdr:rowOff>
    </xdr:from>
    <xdr:ext cx="31290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75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168927</xdr:rowOff>
    </xdr:from>
    <xdr:ext cx="31290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75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37</xdr:row>
      <xdr:rowOff>13970</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6357620"/>
          <a:ext cx="1269" cy="297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22877</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70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132097</xdr:rowOff>
    </xdr:from>
    <xdr:ext cx="313932"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61328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37</xdr:row>
      <xdr:rowOff>13970</xdr:rowOff>
    </xdr:from>
    <xdr:to>
      <xdr:col>116</xdr:col>
      <xdr:colOff>152400</xdr:colOff>
      <xdr:row>37</xdr:row>
      <xdr:rowOff>13970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249299"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455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34</xdr:row>
      <xdr:rowOff>111760</xdr:rowOff>
    </xdr:from>
    <xdr:to>
      <xdr:col>112</xdr:col>
      <xdr:colOff>38100</xdr:colOff>
      <xdr:row>35</xdr:row>
      <xdr:rowOff>41910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594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33</xdr:row>
      <xdr:rowOff>58437</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66333" y="5716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8890</xdr:rowOff>
    </xdr:from>
    <xdr:to>
      <xdr:col>107</xdr:col>
      <xdr:colOff>101600</xdr:colOff>
      <xdr:row>33</xdr:row>
      <xdr:rowOff>110490</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566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31</xdr:row>
      <xdr:rowOff>127017</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77333" y="54419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31</xdr:row>
      <xdr:rowOff>54610</xdr:rowOff>
    </xdr:from>
    <xdr:to>
      <xdr:col>102</xdr:col>
      <xdr:colOff>165100</xdr:colOff>
      <xdr:row>31</xdr:row>
      <xdr:rowOff>156210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536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30</xdr:row>
      <xdr:rowOff>1287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88333" y="5144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146050</xdr:rowOff>
    </xdr:from>
    <xdr:to>
      <xdr:col>98</xdr:col>
      <xdr:colOff>38100</xdr:colOff>
      <xdr:row>32</xdr:row>
      <xdr:rowOff>76200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54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30</xdr:row>
      <xdr:rowOff>92727</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99333" y="5236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67327</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年度と比較すると教育費で大幅な増加となっている。</a:t>
          </a:r>
        </a:p>
        <a:p>
          <a:r>
            <a:rPr kumimoji="1" lang="ja-JP" altLang="en-US" sz="1300">
              <a:latin typeface="ＭＳ Ｐゴシック" panose="020B0600070205080204" pitchFamily="50" charset="-128"/>
              <a:ea typeface="ＭＳ Ｐゴシック" panose="020B0600070205080204" pitchFamily="50" charset="-128"/>
            </a:rPr>
            <a:t>これは、教育費で中学校建替事業の実施よるものである。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このほかでは、衛生費で清掃センター長寿命化対策工事が終了したことによる減などがあげられる。</a:t>
          </a:r>
        </a:p>
        <a:p>
          <a:r>
            <a:rPr kumimoji="1" lang="ja-JP" altLang="en-US" sz="1300">
              <a:latin typeface="ＭＳ Ｐゴシック" panose="020B0600070205080204" pitchFamily="50" charset="-128"/>
              <a:ea typeface="ＭＳ Ｐゴシック" panose="020B0600070205080204" pitchFamily="50" charset="-128"/>
            </a:rPr>
            <a:t>今後も効率的な行財政運営を継続するとともに、市民のニーズに合う行政サービスを厳選し、各事業に必要な支出を確保するよう努める。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千葉県館山市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実質収支額は令和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年度で回復している。一方、財政調整基金残高は令和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年度をピークに減少しており、令和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年度は基金取崩しを伴う収支対応が行われた。実質単年度収支も令和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年度以降マイナスが続いており、経常経費の増加等が背景にある。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今後は、事務事業の見直しによる経常経費の抑制と歳入確保を両立させ、基金に依存し過ぎない収支構造への転換を進めるとともに、財政調整基金残高の回復・確保に努める。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千葉県館山市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連結実質赤字比率は各年度とも赤字計上はなく、連結ベースでの資金収支は概ね黒字で推移している。黒字額</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標準財政規模比</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は、一般会計が同水準を維持しつつも年度により変動しているほか、特別会計では介護保険特別会計が令和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:2.31%</a:t>
          </a:r>
          <a:r>
            <a:rPr kumimoji="1" lang="ja-JP" altLang="en-US" sz="1400">
              <a:latin typeface="ＭＳ ゴシック" pitchFamily="49" charset="-128"/>
              <a:ea typeface="ＭＳ ゴシック" pitchFamily="49" charset="-128"/>
            </a:rPr>
            <a:t>、国民健康保険特別会計が令和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:1.51%</a:t>
          </a:r>
          <a:r>
            <a:rPr kumimoji="1" lang="ja-JP" altLang="en-US" sz="1400">
              <a:latin typeface="ＭＳ ゴシック" pitchFamily="49" charset="-128"/>
              <a:ea typeface="ＭＳ ゴシック" pitchFamily="49" charset="-128"/>
            </a:rPr>
            <a:t>、下水道事業会計が令和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:0.72%</a:t>
          </a:r>
          <a:r>
            <a:rPr kumimoji="1" lang="ja-JP" altLang="en-US" sz="1400">
              <a:latin typeface="ＭＳ ゴシック" pitchFamily="49" charset="-128"/>
              <a:ea typeface="ＭＳ ゴシック" pitchFamily="49" charset="-128"/>
            </a:rPr>
            <a:t>、後期高齢者医療特別会計が令和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:0.00%</a:t>
          </a:r>
          <a:r>
            <a:rPr kumimoji="1" lang="ja-JP" altLang="en-US" sz="1400">
              <a:latin typeface="ＭＳ ゴシック" pitchFamily="49" charset="-128"/>
              <a:ea typeface="ＭＳ ゴシック" pitchFamily="49" charset="-128"/>
            </a:rPr>
            <a:t>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今後も会計間の収支悪化が生じた場合には一般会計負担の増加につながるため、各特別会計・公営企業会計において保険料</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使用料</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収入の確保、給付適正化、経費節減等の経営改善を進め、連結ベースでの健全性の維持に努める。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26197627</v>
      </c>
      <c r="BO4" s="358"/>
      <c r="BP4" s="358"/>
      <c r="BQ4" s="358"/>
      <c r="BR4" s="358"/>
      <c r="BS4" s="358"/>
      <c r="BT4" s="358"/>
      <c r="BU4" s="359"/>
      <c r="BV4" s="357">
        <v>26942384</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8.6</v>
      </c>
      <c r="CU4" s="364"/>
      <c r="CV4" s="364"/>
      <c r="CW4" s="364"/>
      <c r="CX4" s="364"/>
      <c r="CY4" s="364"/>
      <c r="CZ4" s="364"/>
      <c r="DA4" s="365"/>
      <c r="DB4" s="363">
        <v>6.5</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25105824</v>
      </c>
      <c r="BO5" s="395"/>
      <c r="BP5" s="395"/>
      <c r="BQ5" s="395"/>
      <c r="BR5" s="395"/>
      <c r="BS5" s="395"/>
      <c r="BT5" s="395"/>
      <c r="BU5" s="396"/>
      <c r="BV5" s="394">
        <v>26097697</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97.4</v>
      </c>
      <c r="CU5" s="392"/>
      <c r="CV5" s="392"/>
      <c r="CW5" s="392"/>
      <c r="CX5" s="392"/>
      <c r="CY5" s="392"/>
      <c r="CZ5" s="392"/>
      <c r="DA5" s="393"/>
      <c r="DB5" s="391">
        <v>94.7</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1091803</v>
      </c>
      <c r="BO6" s="395"/>
      <c r="BP6" s="395"/>
      <c r="BQ6" s="395"/>
      <c r="BR6" s="395"/>
      <c r="BS6" s="395"/>
      <c r="BT6" s="395"/>
      <c r="BU6" s="396"/>
      <c r="BV6" s="394">
        <v>844687</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97.8</v>
      </c>
      <c r="CU6" s="432"/>
      <c r="CV6" s="432"/>
      <c r="CW6" s="432"/>
      <c r="CX6" s="432"/>
      <c r="CY6" s="432"/>
      <c r="CZ6" s="432"/>
      <c r="DA6" s="433"/>
      <c r="DB6" s="431">
        <v>95.4</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72176</v>
      </c>
      <c r="BO7" s="395"/>
      <c r="BP7" s="395"/>
      <c r="BQ7" s="395"/>
      <c r="BR7" s="395"/>
      <c r="BS7" s="395"/>
      <c r="BT7" s="395"/>
      <c r="BU7" s="396"/>
      <c r="BV7" s="394">
        <v>95625</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11837160</v>
      </c>
      <c r="CU7" s="395"/>
      <c r="CV7" s="395"/>
      <c r="CW7" s="395"/>
      <c r="CX7" s="395"/>
      <c r="CY7" s="395"/>
      <c r="CZ7" s="395"/>
      <c r="DA7" s="396"/>
      <c r="DB7" s="394">
        <v>11588381</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1019627</v>
      </c>
      <c r="BO8" s="395"/>
      <c r="BP8" s="395"/>
      <c r="BQ8" s="395"/>
      <c r="BR8" s="395"/>
      <c r="BS8" s="395"/>
      <c r="BT8" s="395"/>
      <c r="BU8" s="396"/>
      <c r="BV8" s="394">
        <v>749062</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0.55000000000000004</v>
      </c>
      <c r="CU8" s="435"/>
      <c r="CV8" s="435"/>
      <c r="CW8" s="435"/>
      <c r="CX8" s="435"/>
      <c r="CY8" s="435"/>
      <c r="CZ8" s="435"/>
      <c r="DA8" s="436"/>
      <c r="DB8" s="434">
        <v>0.55000000000000004</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45153</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270565</v>
      </c>
      <c r="BO9" s="395"/>
      <c r="BP9" s="395"/>
      <c r="BQ9" s="395"/>
      <c r="BR9" s="395"/>
      <c r="BS9" s="395"/>
      <c r="BT9" s="395"/>
      <c r="BU9" s="396"/>
      <c r="BV9" s="394">
        <v>13049</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10.8</v>
      </c>
      <c r="CU9" s="392"/>
      <c r="CV9" s="392"/>
      <c r="CW9" s="392"/>
      <c r="CX9" s="392"/>
      <c r="CY9" s="392"/>
      <c r="CZ9" s="392"/>
      <c r="DA9" s="393"/>
      <c r="DB9" s="391">
        <v>10.7</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112</v>
      </c>
      <c r="M10" s="424"/>
      <c r="N10" s="424"/>
      <c r="O10" s="424"/>
      <c r="P10" s="424"/>
      <c r="Q10" s="425"/>
      <c r="R10" s="445">
        <v>47464</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1887</v>
      </c>
      <c r="BO10" s="395"/>
      <c r="BP10" s="395"/>
      <c r="BQ10" s="395"/>
      <c r="BR10" s="395"/>
      <c r="BS10" s="395"/>
      <c r="BT10" s="395"/>
      <c r="BU10" s="396"/>
      <c r="BV10" s="394">
        <v>142</v>
      </c>
      <c r="BW10" s="395"/>
      <c r="BX10" s="395"/>
      <c r="BY10" s="395"/>
      <c r="BZ10" s="395"/>
      <c r="CA10" s="395"/>
      <c r="CB10" s="395"/>
      <c r="CC10" s="396"/>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90</v>
      </c>
      <c r="AV11" s="427"/>
      <c r="AW11" s="427"/>
      <c r="AX11" s="427"/>
      <c r="AY11" s="428" t="s">
        <v>119</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120</v>
      </c>
      <c r="CE11" s="398"/>
      <c r="CF11" s="398"/>
      <c r="CG11" s="398"/>
      <c r="CH11" s="398"/>
      <c r="CI11" s="398"/>
      <c r="CJ11" s="398"/>
      <c r="CK11" s="398"/>
      <c r="CL11" s="398"/>
      <c r="CM11" s="398"/>
      <c r="CN11" s="398"/>
      <c r="CO11" s="398"/>
      <c r="CP11" s="398"/>
      <c r="CQ11" s="398"/>
      <c r="CR11" s="398"/>
      <c r="CS11" s="399"/>
      <c r="CT11" s="434" t="s">
        <v>121</v>
      </c>
      <c r="CU11" s="435"/>
      <c r="CV11" s="435"/>
      <c r="CW11" s="435"/>
      <c r="CX11" s="435"/>
      <c r="CY11" s="435"/>
      <c r="CZ11" s="435"/>
      <c r="DA11" s="436"/>
      <c r="DB11" s="434" t="s">
        <v>121</v>
      </c>
      <c r="DC11" s="435"/>
      <c r="DD11" s="435"/>
      <c r="DE11" s="435"/>
      <c r="DF11" s="435"/>
      <c r="DG11" s="435"/>
      <c r="DH11" s="435"/>
      <c r="DI11" s="436"/>
    </row>
    <row r="12" spans="1:119" ht="18.75" customHeight="1" x14ac:dyDescent="0.2">
      <c r="A12" s="163"/>
      <c r="B12" s="454" t="s">
        <v>122</v>
      </c>
      <c r="C12" s="455"/>
      <c r="D12" s="455"/>
      <c r="E12" s="455"/>
      <c r="F12" s="455"/>
      <c r="G12" s="455"/>
      <c r="H12" s="455"/>
      <c r="I12" s="455"/>
      <c r="J12" s="455"/>
      <c r="K12" s="456"/>
      <c r="L12" s="463" t="s">
        <v>123</v>
      </c>
      <c r="M12" s="464"/>
      <c r="N12" s="464"/>
      <c r="O12" s="464"/>
      <c r="P12" s="464"/>
      <c r="Q12" s="465"/>
      <c r="R12" s="466">
        <v>43554</v>
      </c>
      <c r="S12" s="467"/>
      <c r="T12" s="467"/>
      <c r="U12" s="467"/>
      <c r="V12" s="468"/>
      <c r="W12" s="469" t="s">
        <v>1</v>
      </c>
      <c r="X12" s="427"/>
      <c r="Y12" s="427"/>
      <c r="Z12" s="427"/>
      <c r="AA12" s="427"/>
      <c r="AB12" s="470"/>
      <c r="AC12" s="471" t="s">
        <v>124</v>
      </c>
      <c r="AD12" s="472"/>
      <c r="AE12" s="472"/>
      <c r="AF12" s="472"/>
      <c r="AG12" s="473"/>
      <c r="AH12" s="471" t="s">
        <v>125</v>
      </c>
      <c r="AI12" s="472"/>
      <c r="AJ12" s="472"/>
      <c r="AK12" s="472"/>
      <c r="AL12" s="474"/>
      <c r="AM12" s="423" t="s">
        <v>126</v>
      </c>
      <c r="AN12" s="424"/>
      <c r="AO12" s="424"/>
      <c r="AP12" s="424"/>
      <c r="AQ12" s="424"/>
      <c r="AR12" s="424"/>
      <c r="AS12" s="424"/>
      <c r="AT12" s="425"/>
      <c r="AU12" s="426" t="s">
        <v>90</v>
      </c>
      <c r="AV12" s="427"/>
      <c r="AW12" s="427"/>
      <c r="AX12" s="427"/>
      <c r="AY12" s="428" t="s">
        <v>127</v>
      </c>
      <c r="AZ12" s="429"/>
      <c r="BA12" s="429"/>
      <c r="BB12" s="429"/>
      <c r="BC12" s="429"/>
      <c r="BD12" s="429"/>
      <c r="BE12" s="429"/>
      <c r="BF12" s="429"/>
      <c r="BG12" s="429"/>
      <c r="BH12" s="429"/>
      <c r="BI12" s="429"/>
      <c r="BJ12" s="429"/>
      <c r="BK12" s="429"/>
      <c r="BL12" s="429"/>
      <c r="BM12" s="430"/>
      <c r="BN12" s="394">
        <v>865149</v>
      </c>
      <c r="BO12" s="395"/>
      <c r="BP12" s="395"/>
      <c r="BQ12" s="395"/>
      <c r="BR12" s="395"/>
      <c r="BS12" s="395"/>
      <c r="BT12" s="395"/>
      <c r="BU12" s="396"/>
      <c r="BV12" s="394">
        <v>1000000</v>
      </c>
      <c r="BW12" s="395"/>
      <c r="BX12" s="395"/>
      <c r="BY12" s="395"/>
      <c r="BZ12" s="395"/>
      <c r="CA12" s="395"/>
      <c r="CB12" s="395"/>
      <c r="CC12" s="396"/>
      <c r="CD12" s="397" t="s">
        <v>128</v>
      </c>
      <c r="CE12" s="398"/>
      <c r="CF12" s="398"/>
      <c r="CG12" s="398"/>
      <c r="CH12" s="398"/>
      <c r="CI12" s="398"/>
      <c r="CJ12" s="398"/>
      <c r="CK12" s="398"/>
      <c r="CL12" s="398"/>
      <c r="CM12" s="398"/>
      <c r="CN12" s="398"/>
      <c r="CO12" s="398"/>
      <c r="CP12" s="398"/>
      <c r="CQ12" s="398"/>
      <c r="CR12" s="398"/>
      <c r="CS12" s="399"/>
      <c r="CT12" s="434" t="s">
        <v>121</v>
      </c>
      <c r="CU12" s="435"/>
      <c r="CV12" s="435"/>
      <c r="CW12" s="435"/>
      <c r="CX12" s="435"/>
      <c r="CY12" s="435"/>
      <c r="CZ12" s="435"/>
      <c r="DA12" s="436"/>
      <c r="DB12" s="434" t="s">
        <v>121</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2"/>
      <c r="M13" s="485" t="s">
        <v>129</v>
      </c>
      <c r="N13" s="486"/>
      <c r="O13" s="486"/>
      <c r="P13" s="486"/>
      <c r="Q13" s="487"/>
      <c r="R13" s="478">
        <v>42916</v>
      </c>
      <c r="S13" s="479"/>
      <c r="T13" s="479"/>
      <c r="U13" s="479"/>
      <c r="V13" s="480"/>
      <c r="W13" s="410" t="s">
        <v>130</v>
      </c>
      <c r="X13" s="411"/>
      <c r="Y13" s="411"/>
      <c r="Z13" s="411"/>
      <c r="AA13" s="411"/>
      <c r="AB13" s="401"/>
      <c r="AC13" s="445">
        <v>1400</v>
      </c>
      <c r="AD13" s="446"/>
      <c r="AE13" s="446"/>
      <c r="AF13" s="446"/>
      <c r="AG13" s="488"/>
      <c r="AH13" s="445">
        <v>1682</v>
      </c>
      <c r="AI13" s="446"/>
      <c r="AJ13" s="446"/>
      <c r="AK13" s="446"/>
      <c r="AL13" s="447"/>
      <c r="AM13" s="423" t="s">
        <v>131</v>
      </c>
      <c r="AN13" s="424"/>
      <c r="AO13" s="424"/>
      <c r="AP13" s="424"/>
      <c r="AQ13" s="424"/>
      <c r="AR13" s="424"/>
      <c r="AS13" s="424"/>
      <c r="AT13" s="425"/>
      <c r="AU13" s="426" t="s">
        <v>132</v>
      </c>
      <c r="AV13" s="427"/>
      <c r="AW13" s="427"/>
      <c r="AX13" s="427"/>
      <c r="AY13" s="428" t="s">
        <v>133</v>
      </c>
      <c r="AZ13" s="429"/>
      <c r="BA13" s="429"/>
      <c r="BB13" s="429"/>
      <c r="BC13" s="429"/>
      <c r="BD13" s="429"/>
      <c r="BE13" s="429"/>
      <c r="BF13" s="429"/>
      <c r="BG13" s="429"/>
      <c r="BH13" s="429"/>
      <c r="BI13" s="429"/>
      <c r="BJ13" s="429"/>
      <c r="BK13" s="429"/>
      <c r="BL13" s="429"/>
      <c r="BM13" s="430"/>
      <c r="BN13" s="394">
        <v>-592697</v>
      </c>
      <c r="BO13" s="395"/>
      <c r="BP13" s="395"/>
      <c r="BQ13" s="395"/>
      <c r="BR13" s="395"/>
      <c r="BS13" s="395"/>
      <c r="BT13" s="395"/>
      <c r="BU13" s="396"/>
      <c r="BV13" s="394">
        <v>-986809</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7.1</v>
      </c>
      <c r="CU13" s="392"/>
      <c r="CV13" s="392"/>
      <c r="CW13" s="392"/>
      <c r="CX13" s="392"/>
      <c r="CY13" s="392"/>
      <c r="CZ13" s="392"/>
      <c r="DA13" s="393"/>
      <c r="DB13" s="391">
        <v>6.8</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44160</v>
      </c>
      <c r="S14" s="479"/>
      <c r="T14" s="479"/>
      <c r="U14" s="479"/>
      <c r="V14" s="480"/>
      <c r="W14" s="384"/>
      <c r="X14" s="385"/>
      <c r="Y14" s="385"/>
      <c r="Z14" s="385"/>
      <c r="AA14" s="385"/>
      <c r="AB14" s="374"/>
      <c r="AC14" s="481">
        <v>7.2</v>
      </c>
      <c r="AD14" s="482"/>
      <c r="AE14" s="482"/>
      <c r="AF14" s="482"/>
      <c r="AG14" s="483"/>
      <c r="AH14" s="481">
        <v>7.8</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70.7</v>
      </c>
      <c r="CU14" s="493"/>
      <c r="CV14" s="493"/>
      <c r="CW14" s="493"/>
      <c r="CX14" s="493"/>
      <c r="CY14" s="493"/>
      <c r="CZ14" s="493"/>
      <c r="DA14" s="494"/>
      <c r="DB14" s="492">
        <v>51.1</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2"/>
      <c r="M15" s="485" t="s">
        <v>129</v>
      </c>
      <c r="N15" s="486"/>
      <c r="O15" s="486"/>
      <c r="P15" s="486"/>
      <c r="Q15" s="487"/>
      <c r="R15" s="478">
        <v>43572</v>
      </c>
      <c r="S15" s="479"/>
      <c r="T15" s="479"/>
      <c r="U15" s="479"/>
      <c r="V15" s="480"/>
      <c r="W15" s="410" t="s">
        <v>137</v>
      </c>
      <c r="X15" s="411"/>
      <c r="Y15" s="411"/>
      <c r="Z15" s="411"/>
      <c r="AA15" s="411"/>
      <c r="AB15" s="401"/>
      <c r="AC15" s="445">
        <v>2579</v>
      </c>
      <c r="AD15" s="446"/>
      <c r="AE15" s="446"/>
      <c r="AF15" s="446"/>
      <c r="AG15" s="488"/>
      <c r="AH15" s="445">
        <v>2998</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5580010</v>
      </c>
      <c r="BO15" s="358"/>
      <c r="BP15" s="358"/>
      <c r="BQ15" s="358"/>
      <c r="BR15" s="358"/>
      <c r="BS15" s="358"/>
      <c r="BT15" s="358"/>
      <c r="BU15" s="359"/>
      <c r="BV15" s="357">
        <v>5616806</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13.3</v>
      </c>
      <c r="AD16" s="482"/>
      <c r="AE16" s="482"/>
      <c r="AF16" s="482"/>
      <c r="AG16" s="483"/>
      <c r="AH16" s="481">
        <v>13.9</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10309968</v>
      </c>
      <c r="BO16" s="395"/>
      <c r="BP16" s="395"/>
      <c r="BQ16" s="395"/>
      <c r="BR16" s="395"/>
      <c r="BS16" s="395"/>
      <c r="BT16" s="395"/>
      <c r="BU16" s="396"/>
      <c r="BV16" s="394">
        <v>9943457</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15365</v>
      </c>
      <c r="AD17" s="446"/>
      <c r="AE17" s="446"/>
      <c r="AF17" s="446"/>
      <c r="AG17" s="488"/>
      <c r="AH17" s="445">
        <v>16843</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7063730</v>
      </c>
      <c r="BO17" s="395"/>
      <c r="BP17" s="395"/>
      <c r="BQ17" s="395"/>
      <c r="BR17" s="395"/>
      <c r="BS17" s="395"/>
      <c r="BT17" s="395"/>
      <c r="BU17" s="396"/>
      <c r="BV17" s="394">
        <v>7110841</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110.05</v>
      </c>
      <c r="M18" s="518"/>
      <c r="N18" s="518"/>
      <c r="O18" s="518"/>
      <c r="P18" s="518"/>
      <c r="Q18" s="518"/>
      <c r="R18" s="519"/>
      <c r="S18" s="519"/>
      <c r="T18" s="519"/>
      <c r="U18" s="519"/>
      <c r="V18" s="520"/>
      <c r="W18" s="412"/>
      <c r="X18" s="413"/>
      <c r="Y18" s="413"/>
      <c r="Z18" s="413"/>
      <c r="AA18" s="413"/>
      <c r="AB18" s="404"/>
      <c r="AC18" s="521">
        <v>79.400000000000006</v>
      </c>
      <c r="AD18" s="522"/>
      <c r="AE18" s="522"/>
      <c r="AF18" s="522"/>
      <c r="AG18" s="523"/>
      <c r="AH18" s="521">
        <v>78.3</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11879859</v>
      </c>
      <c r="BO18" s="395"/>
      <c r="BP18" s="395"/>
      <c r="BQ18" s="395"/>
      <c r="BR18" s="395"/>
      <c r="BS18" s="395"/>
      <c r="BT18" s="395"/>
      <c r="BU18" s="396"/>
      <c r="BV18" s="394">
        <v>11169731</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410</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15588924</v>
      </c>
      <c r="BO19" s="395"/>
      <c r="BP19" s="395"/>
      <c r="BQ19" s="395"/>
      <c r="BR19" s="395"/>
      <c r="BS19" s="395"/>
      <c r="BT19" s="395"/>
      <c r="BU19" s="396"/>
      <c r="BV19" s="394">
        <v>15409492</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20272</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22829851</v>
      </c>
      <c r="BO22" s="358"/>
      <c r="BP22" s="358"/>
      <c r="BQ22" s="358"/>
      <c r="BR22" s="358"/>
      <c r="BS22" s="358"/>
      <c r="BT22" s="358"/>
      <c r="BU22" s="359"/>
      <c r="BV22" s="357">
        <v>21451373</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17697161</v>
      </c>
      <c r="BO23" s="395"/>
      <c r="BP23" s="395"/>
      <c r="BQ23" s="395"/>
      <c r="BR23" s="395"/>
      <c r="BS23" s="395"/>
      <c r="BT23" s="395"/>
      <c r="BU23" s="396"/>
      <c r="BV23" s="394">
        <v>16444219</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8180</v>
      </c>
      <c r="R24" s="446"/>
      <c r="S24" s="446"/>
      <c r="T24" s="446"/>
      <c r="U24" s="446"/>
      <c r="V24" s="488"/>
      <c r="W24" s="540"/>
      <c r="X24" s="541"/>
      <c r="Y24" s="542"/>
      <c r="Z24" s="444" t="s">
        <v>162</v>
      </c>
      <c r="AA24" s="424"/>
      <c r="AB24" s="424"/>
      <c r="AC24" s="424"/>
      <c r="AD24" s="424"/>
      <c r="AE24" s="424"/>
      <c r="AF24" s="424"/>
      <c r="AG24" s="425"/>
      <c r="AH24" s="445">
        <v>373</v>
      </c>
      <c r="AI24" s="446"/>
      <c r="AJ24" s="446"/>
      <c r="AK24" s="446"/>
      <c r="AL24" s="488"/>
      <c r="AM24" s="445">
        <v>1170101</v>
      </c>
      <c r="AN24" s="446"/>
      <c r="AO24" s="446"/>
      <c r="AP24" s="446"/>
      <c r="AQ24" s="446"/>
      <c r="AR24" s="488"/>
      <c r="AS24" s="445">
        <v>3137</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16188031</v>
      </c>
      <c r="BO24" s="395"/>
      <c r="BP24" s="395"/>
      <c r="BQ24" s="395"/>
      <c r="BR24" s="395"/>
      <c r="BS24" s="395"/>
      <c r="BT24" s="395"/>
      <c r="BU24" s="396"/>
      <c r="BV24" s="394">
        <v>14111948</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6950</v>
      </c>
      <c r="R25" s="446"/>
      <c r="S25" s="446"/>
      <c r="T25" s="446"/>
      <c r="U25" s="446"/>
      <c r="V25" s="488"/>
      <c r="W25" s="540"/>
      <c r="X25" s="541"/>
      <c r="Y25" s="542"/>
      <c r="Z25" s="444" t="s">
        <v>165</v>
      </c>
      <c r="AA25" s="424"/>
      <c r="AB25" s="424"/>
      <c r="AC25" s="424"/>
      <c r="AD25" s="424"/>
      <c r="AE25" s="424"/>
      <c r="AF25" s="424"/>
      <c r="AG25" s="425"/>
      <c r="AH25" s="445" t="s">
        <v>121</v>
      </c>
      <c r="AI25" s="446"/>
      <c r="AJ25" s="446"/>
      <c r="AK25" s="446"/>
      <c r="AL25" s="488"/>
      <c r="AM25" s="445" t="s">
        <v>121</v>
      </c>
      <c r="AN25" s="446"/>
      <c r="AO25" s="446"/>
      <c r="AP25" s="446"/>
      <c r="AQ25" s="446"/>
      <c r="AR25" s="488"/>
      <c r="AS25" s="445" t="s">
        <v>121</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7105215</v>
      </c>
      <c r="BO25" s="358"/>
      <c r="BP25" s="358"/>
      <c r="BQ25" s="358"/>
      <c r="BR25" s="358"/>
      <c r="BS25" s="358"/>
      <c r="BT25" s="358"/>
      <c r="BU25" s="359"/>
      <c r="BV25" s="357">
        <v>7816383</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6430</v>
      </c>
      <c r="R26" s="446"/>
      <c r="S26" s="446"/>
      <c r="T26" s="446"/>
      <c r="U26" s="446"/>
      <c r="V26" s="488"/>
      <c r="W26" s="540"/>
      <c r="X26" s="541"/>
      <c r="Y26" s="542"/>
      <c r="Z26" s="444" t="s">
        <v>168</v>
      </c>
      <c r="AA26" s="546"/>
      <c r="AB26" s="546"/>
      <c r="AC26" s="546"/>
      <c r="AD26" s="546"/>
      <c r="AE26" s="546"/>
      <c r="AF26" s="546"/>
      <c r="AG26" s="547"/>
      <c r="AH26" s="445">
        <v>21</v>
      </c>
      <c r="AI26" s="446"/>
      <c r="AJ26" s="446"/>
      <c r="AK26" s="446"/>
      <c r="AL26" s="488"/>
      <c r="AM26" s="445">
        <v>70665</v>
      </c>
      <c r="AN26" s="446"/>
      <c r="AO26" s="446"/>
      <c r="AP26" s="446"/>
      <c r="AQ26" s="446"/>
      <c r="AR26" s="488"/>
      <c r="AS26" s="445">
        <v>3365</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121</v>
      </c>
      <c r="BO26" s="395"/>
      <c r="BP26" s="395"/>
      <c r="BQ26" s="395"/>
      <c r="BR26" s="395"/>
      <c r="BS26" s="395"/>
      <c r="BT26" s="395"/>
      <c r="BU26" s="396"/>
      <c r="BV26" s="394" t="s">
        <v>121</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4050</v>
      </c>
      <c r="R27" s="446"/>
      <c r="S27" s="446"/>
      <c r="T27" s="446"/>
      <c r="U27" s="446"/>
      <c r="V27" s="488"/>
      <c r="W27" s="540"/>
      <c r="X27" s="541"/>
      <c r="Y27" s="542"/>
      <c r="Z27" s="444" t="s">
        <v>171</v>
      </c>
      <c r="AA27" s="424"/>
      <c r="AB27" s="424"/>
      <c r="AC27" s="424"/>
      <c r="AD27" s="424"/>
      <c r="AE27" s="424"/>
      <c r="AF27" s="424"/>
      <c r="AG27" s="425"/>
      <c r="AH27" s="445">
        <v>29</v>
      </c>
      <c r="AI27" s="446"/>
      <c r="AJ27" s="446"/>
      <c r="AK27" s="446"/>
      <c r="AL27" s="488"/>
      <c r="AM27" s="445">
        <v>95627</v>
      </c>
      <c r="AN27" s="446"/>
      <c r="AO27" s="446"/>
      <c r="AP27" s="446"/>
      <c r="AQ27" s="446"/>
      <c r="AR27" s="488"/>
      <c r="AS27" s="445">
        <v>3297</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100833</v>
      </c>
      <c r="BO27" s="514"/>
      <c r="BP27" s="514"/>
      <c r="BQ27" s="514"/>
      <c r="BR27" s="514"/>
      <c r="BS27" s="514"/>
      <c r="BT27" s="514"/>
      <c r="BU27" s="515"/>
      <c r="BV27" s="513">
        <v>100759</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3660</v>
      </c>
      <c r="R28" s="446"/>
      <c r="S28" s="446"/>
      <c r="T28" s="446"/>
      <c r="U28" s="446"/>
      <c r="V28" s="488"/>
      <c r="W28" s="540"/>
      <c r="X28" s="541"/>
      <c r="Y28" s="542"/>
      <c r="Z28" s="444" t="s">
        <v>174</v>
      </c>
      <c r="AA28" s="424"/>
      <c r="AB28" s="424"/>
      <c r="AC28" s="424"/>
      <c r="AD28" s="424"/>
      <c r="AE28" s="424"/>
      <c r="AF28" s="424"/>
      <c r="AG28" s="425"/>
      <c r="AH28" s="445" t="s">
        <v>121</v>
      </c>
      <c r="AI28" s="446"/>
      <c r="AJ28" s="446"/>
      <c r="AK28" s="446"/>
      <c r="AL28" s="488"/>
      <c r="AM28" s="445" t="s">
        <v>121</v>
      </c>
      <c r="AN28" s="446"/>
      <c r="AO28" s="446"/>
      <c r="AP28" s="446"/>
      <c r="AQ28" s="446"/>
      <c r="AR28" s="488"/>
      <c r="AS28" s="445" t="s">
        <v>121</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1701768</v>
      </c>
      <c r="BO28" s="358"/>
      <c r="BP28" s="358"/>
      <c r="BQ28" s="358"/>
      <c r="BR28" s="358"/>
      <c r="BS28" s="358"/>
      <c r="BT28" s="358"/>
      <c r="BU28" s="359"/>
      <c r="BV28" s="357">
        <v>2190030</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16</v>
      </c>
      <c r="M29" s="446"/>
      <c r="N29" s="446"/>
      <c r="O29" s="446"/>
      <c r="P29" s="488"/>
      <c r="Q29" s="445">
        <v>3420</v>
      </c>
      <c r="R29" s="446"/>
      <c r="S29" s="446"/>
      <c r="T29" s="446"/>
      <c r="U29" s="446"/>
      <c r="V29" s="488"/>
      <c r="W29" s="543"/>
      <c r="X29" s="544"/>
      <c r="Y29" s="545"/>
      <c r="Z29" s="444" t="s">
        <v>177</v>
      </c>
      <c r="AA29" s="424"/>
      <c r="AB29" s="424"/>
      <c r="AC29" s="424"/>
      <c r="AD29" s="424"/>
      <c r="AE29" s="424"/>
      <c r="AF29" s="424"/>
      <c r="AG29" s="425"/>
      <c r="AH29" s="445">
        <v>402</v>
      </c>
      <c r="AI29" s="446"/>
      <c r="AJ29" s="446"/>
      <c r="AK29" s="446"/>
      <c r="AL29" s="488"/>
      <c r="AM29" s="445">
        <v>1265728</v>
      </c>
      <c r="AN29" s="446"/>
      <c r="AO29" s="446"/>
      <c r="AP29" s="446"/>
      <c r="AQ29" s="446"/>
      <c r="AR29" s="488"/>
      <c r="AS29" s="445">
        <v>3149</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274252</v>
      </c>
      <c r="BO29" s="395"/>
      <c r="BP29" s="395"/>
      <c r="BQ29" s="395"/>
      <c r="BR29" s="395"/>
      <c r="BS29" s="395"/>
      <c r="BT29" s="395"/>
      <c r="BU29" s="396"/>
      <c r="BV29" s="394">
        <v>252088</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100.2</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2870779</v>
      </c>
      <c r="BO30" s="514"/>
      <c r="BP30" s="514"/>
      <c r="BQ30" s="514"/>
      <c r="BR30" s="514"/>
      <c r="BS30" s="514"/>
      <c r="BT30" s="514"/>
      <c r="BU30" s="515"/>
      <c r="BV30" s="513">
        <v>3085369</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2">
      <c r="A33" s="163"/>
      <c r="B33" s="187"/>
      <c r="C33" s="418" t="s">
        <v>186</v>
      </c>
      <c r="D33" s="418"/>
      <c r="E33" s="383" t="s">
        <v>187</v>
      </c>
      <c r="F33" s="383"/>
      <c r="G33" s="383"/>
      <c r="H33" s="383"/>
      <c r="I33" s="383"/>
      <c r="J33" s="383"/>
      <c r="K33" s="383"/>
      <c r="L33" s="383"/>
      <c r="M33" s="383"/>
      <c r="N33" s="383"/>
      <c r="O33" s="383"/>
      <c r="P33" s="383"/>
      <c r="Q33" s="383"/>
      <c r="R33" s="383"/>
      <c r="S33" s="383"/>
      <c r="T33" s="188"/>
      <c r="U33" s="418" t="s">
        <v>186</v>
      </c>
      <c r="V33" s="418"/>
      <c r="W33" s="383" t="s">
        <v>187</v>
      </c>
      <c r="X33" s="383"/>
      <c r="Y33" s="383"/>
      <c r="Z33" s="383"/>
      <c r="AA33" s="383"/>
      <c r="AB33" s="383"/>
      <c r="AC33" s="383"/>
      <c r="AD33" s="383"/>
      <c r="AE33" s="383"/>
      <c r="AF33" s="383"/>
      <c r="AG33" s="383"/>
      <c r="AH33" s="383"/>
      <c r="AI33" s="383"/>
      <c r="AJ33" s="383"/>
      <c r="AK33" s="383"/>
      <c r="AL33" s="188"/>
      <c r="AM33" s="418" t="s">
        <v>186</v>
      </c>
      <c r="AN33" s="418"/>
      <c r="AO33" s="383" t="s">
        <v>187</v>
      </c>
      <c r="AP33" s="383"/>
      <c r="AQ33" s="383"/>
      <c r="AR33" s="383"/>
      <c r="AS33" s="383"/>
      <c r="AT33" s="383"/>
      <c r="AU33" s="383"/>
      <c r="AV33" s="383"/>
      <c r="AW33" s="383"/>
      <c r="AX33" s="383"/>
      <c r="AY33" s="383"/>
      <c r="AZ33" s="383"/>
      <c r="BA33" s="383"/>
      <c r="BB33" s="383"/>
      <c r="BC33" s="383"/>
      <c r="BD33" s="189"/>
      <c r="BE33" s="383" t="s">
        <v>188</v>
      </c>
      <c r="BF33" s="383"/>
      <c r="BG33" s="383" t="s">
        <v>189</v>
      </c>
      <c r="BH33" s="383"/>
      <c r="BI33" s="383"/>
      <c r="BJ33" s="383"/>
      <c r="BK33" s="383"/>
      <c r="BL33" s="383"/>
      <c r="BM33" s="383"/>
      <c r="BN33" s="383"/>
      <c r="BO33" s="383"/>
      <c r="BP33" s="383"/>
      <c r="BQ33" s="383"/>
      <c r="BR33" s="383"/>
      <c r="BS33" s="383"/>
      <c r="BT33" s="383"/>
      <c r="BU33" s="383"/>
      <c r="BV33" s="189"/>
      <c r="BW33" s="418" t="s">
        <v>188</v>
      </c>
      <c r="BX33" s="418"/>
      <c r="BY33" s="383" t="s">
        <v>190</v>
      </c>
      <c r="BZ33" s="383"/>
      <c r="CA33" s="383"/>
      <c r="CB33" s="383"/>
      <c r="CC33" s="383"/>
      <c r="CD33" s="383"/>
      <c r="CE33" s="383"/>
      <c r="CF33" s="383"/>
      <c r="CG33" s="383"/>
      <c r="CH33" s="383"/>
      <c r="CI33" s="383"/>
      <c r="CJ33" s="383"/>
      <c r="CK33" s="383"/>
      <c r="CL33" s="383"/>
      <c r="CM33" s="383"/>
      <c r="CN33" s="188"/>
      <c r="CO33" s="418" t="s">
        <v>186</v>
      </c>
      <c r="CP33" s="418"/>
      <c r="CQ33" s="383" t="s">
        <v>191</v>
      </c>
      <c r="CR33" s="383"/>
      <c r="CS33" s="383"/>
      <c r="CT33" s="383"/>
      <c r="CU33" s="383"/>
      <c r="CV33" s="383"/>
      <c r="CW33" s="383"/>
      <c r="CX33" s="383"/>
      <c r="CY33" s="383"/>
      <c r="CZ33" s="383"/>
      <c r="DA33" s="383"/>
      <c r="DB33" s="383"/>
      <c r="DC33" s="383"/>
      <c r="DD33" s="383"/>
      <c r="DE33" s="383"/>
      <c r="DF33" s="188"/>
      <c r="DG33" s="583" t="s">
        <v>192</v>
      </c>
      <c r="DH33" s="583"/>
      <c r="DI33" s="190"/>
    </row>
    <row r="34" spans="1:113" ht="32.25" customHeight="1" x14ac:dyDescent="0.2">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下水道事業会計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6</v>
      </c>
      <c r="BX34" s="584"/>
      <c r="BY34" s="585" t="str">
        <f>IF('各会計、関係団体の財政状況及び健全化判断比率'!B68="","",'各会計、関係団体の財政状況及び健全化判断比率'!B68)</f>
        <v>千葉県市町村総合事務組合/一般会計</v>
      </c>
      <c r="BZ34" s="585"/>
      <c r="CA34" s="585"/>
      <c r="CB34" s="585"/>
      <c r="CC34" s="585"/>
      <c r="CD34" s="585"/>
      <c r="CE34" s="585"/>
      <c r="CF34" s="585"/>
      <c r="CG34" s="585"/>
      <c r="CH34" s="585"/>
      <c r="CI34" s="585"/>
      <c r="CJ34" s="585"/>
      <c r="CK34" s="585"/>
      <c r="CL34" s="585"/>
      <c r="CM34" s="585"/>
      <c r="CN34" s="163"/>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2">
      <c r="A35" s="163"/>
      <c r="B35" s="187"/>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t="str">
        <f t="shared" ref="AM35:AM43" si="0">IF(AO35="","",AM34+1)</f>
        <v/>
      </c>
      <c r="AN35" s="584"/>
      <c r="AO35" s="585"/>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7</v>
      </c>
      <c r="BX35" s="584"/>
      <c r="BY35" s="585" t="str">
        <f>IF('各会計、関係団体の財政状況及び健全化判断比率'!B69="","",'各会計、関係団体の財政状況及び健全化判断比率'!B69)</f>
        <v>千葉県市町村総合事務組合/千葉県自治会館管理運営特別会計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2">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8</v>
      </c>
      <c r="BX36" s="584"/>
      <c r="BY36" s="585" t="str">
        <f>IF('各会計、関係団体の財政状況及び健全化判断比率'!B70="","",'各会計、関係団体の財政状況及び健全化判断比率'!B70)</f>
        <v>千葉県市町村総合事務組合/千葉県自治研修センター特別会計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2">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9</v>
      </c>
      <c r="BX37" s="584"/>
      <c r="BY37" s="585" t="str">
        <f>IF('各会計、関係団体の財政状況及び健全化判断比率'!B71="","",'各会計、関係団体の財政状況及び健全化判断比率'!B71)</f>
        <v>千葉県市町村総合事務組合/千葉県市町村交通災害共済特別会計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2">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10</v>
      </c>
      <c r="BX38" s="584"/>
      <c r="BY38" s="585" t="str">
        <f>IF('各会計、関係団体の財政状況及び健全化判断比率'!B72="","",'各会計、関係団体の財政状況及び健全化判断比率'!B72)</f>
        <v>千葉県後期高齢者医療広域連合/一般会計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2">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11</v>
      </c>
      <c r="BX39" s="584"/>
      <c r="BY39" s="585" t="str">
        <f>IF('各会計、関係団体の財政状況及び健全化判断比率'!B73="","",'各会計、関係団体の財政状況及び健全化判断比率'!B73)</f>
        <v>千葉県後期高齢者医療広域連合/特別会計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2">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12</v>
      </c>
      <c r="BX40" s="584"/>
      <c r="BY40" s="585" t="str">
        <f>IF('各会計、関係団体の財政状況及び健全化判断比率'!B74="","",'各会計、関係団体の財政状況及び健全化判断比率'!B74)</f>
        <v>南房総広域水道企業団/水道用水供給事業会計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2">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13</v>
      </c>
      <c r="BX41" s="584"/>
      <c r="BY41" s="585" t="str">
        <f>IF('各会計、関係団体の財政状況及び健全化判断比率'!B75="","",'各会計、関係団体の財政状況及び健全化判断比率'!B75)</f>
        <v>安房郡市広域市町村圏事務組合/一般会計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2">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14</v>
      </c>
      <c r="BX42" s="584"/>
      <c r="BY42" s="585" t="str">
        <f>IF('各会計、関係団体の財政状況及び健全化判断比率'!B76="","",'各会計、関係団体の財政状況及び健全化判断比率'!B76)</f>
        <v>三芳水道企業団/水道事業会計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2">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RliEiQLShIkEWSLVN/o5Oym/K517uGOl5RhDAeJsSaMPzNoB/EpqZOUtVC2qSbGvKeBYoxCIVdZTsAMQYKRn1g==" saltValue="mGZlLWPNtX+HNpdha6d2M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2">
      <c r="A34" s="22"/>
      <c r="B34" s="31"/>
      <c r="C34" s="1136" t="s">
        <v>532</v>
      </c>
      <c r="D34" s="1136"/>
      <c r="E34" s="1137"/>
      <c r="F34" s="32">
        <v>11.55</v>
      </c>
      <c r="G34" s="33">
        <v>8.34</v>
      </c>
      <c r="H34" s="33">
        <v>6.39</v>
      </c>
      <c r="I34" s="33">
        <v>6.46</v>
      </c>
      <c r="J34" s="34">
        <v>8.61</v>
      </c>
      <c r="K34" s="22"/>
      <c r="L34" s="22"/>
      <c r="M34" s="22"/>
      <c r="N34" s="22"/>
      <c r="O34" s="22"/>
      <c r="P34" s="22"/>
    </row>
    <row r="35" spans="1:16" ht="39" customHeight="1" x14ac:dyDescent="0.2">
      <c r="A35" s="22"/>
      <c r="B35" s="35"/>
      <c r="C35" s="1132" t="s">
        <v>533</v>
      </c>
      <c r="D35" s="1132"/>
      <c r="E35" s="1133"/>
      <c r="F35" s="36">
        <v>2.4</v>
      </c>
      <c r="G35" s="37">
        <v>2.67</v>
      </c>
      <c r="H35" s="37">
        <v>3.16</v>
      </c>
      <c r="I35" s="37">
        <v>2.21</v>
      </c>
      <c r="J35" s="38">
        <v>2.31</v>
      </c>
      <c r="K35" s="22"/>
      <c r="L35" s="22"/>
      <c r="M35" s="22"/>
      <c r="N35" s="22"/>
      <c r="O35" s="22"/>
      <c r="P35" s="22"/>
    </row>
    <row r="36" spans="1:16" ht="39" customHeight="1" x14ac:dyDescent="0.2">
      <c r="A36" s="22"/>
      <c r="B36" s="35"/>
      <c r="C36" s="1132" t="s">
        <v>534</v>
      </c>
      <c r="D36" s="1132"/>
      <c r="E36" s="1133"/>
      <c r="F36" s="36">
        <v>2.2400000000000002</v>
      </c>
      <c r="G36" s="37">
        <v>2.2000000000000002</v>
      </c>
      <c r="H36" s="37">
        <v>2.23</v>
      </c>
      <c r="I36" s="37">
        <v>1.31</v>
      </c>
      <c r="J36" s="38">
        <v>1.51</v>
      </c>
      <c r="K36" s="22"/>
      <c r="L36" s="22"/>
      <c r="M36" s="22"/>
      <c r="N36" s="22"/>
      <c r="O36" s="22"/>
      <c r="P36" s="22"/>
    </row>
    <row r="37" spans="1:16" ht="39" customHeight="1" x14ac:dyDescent="0.2">
      <c r="A37" s="22"/>
      <c r="B37" s="35"/>
      <c r="C37" s="1132" t="s">
        <v>535</v>
      </c>
      <c r="D37" s="1132"/>
      <c r="E37" s="1133"/>
      <c r="F37" s="36">
        <v>0.28000000000000003</v>
      </c>
      <c r="G37" s="37">
        <v>0.33</v>
      </c>
      <c r="H37" s="37">
        <v>0.54</v>
      </c>
      <c r="I37" s="37">
        <v>0.68</v>
      </c>
      <c r="J37" s="38">
        <v>0.72</v>
      </c>
      <c r="K37" s="22"/>
      <c r="L37" s="22"/>
      <c r="M37" s="22"/>
      <c r="N37" s="22"/>
      <c r="O37" s="22"/>
      <c r="P37" s="22"/>
    </row>
    <row r="38" spans="1:16" ht="39" customHeight="1" x14ac:dyDescent="0.2">
      <c r="A38" s="22"/>
      <c r="B38" s="35"/>
      <c r="C38" s="1132" t="s">
        <v>536</v>
      </c>
      <c r="D38" s="1132"/>
      <c r="E38" s="1133"/>
      <c r="F38" s="36">
        <v>0</v>
      </c>
      <c r="G38" s="37">
        <v>0</v>
      </c>
      <c r="H38" s="37">
        <v>0.01</v>
      </c>
      <c r="I38" s="37">
        <v>0.03</v>
      </c>
      <c r="J38" s="38">
        <v>0</v>
      </c>
      <c r="K38" s="22"/>
      <c r="L38" s="22"/>
      <c r="M38" s="22"/>
      <c r="N38" s="22"/>
      <c r="O38" s="22"/>
      <c r="P38" s="22"/>
    </row>
    <row r="39" spans="1:16" ht="39" customHeight="1" x14ac:dyDescent="0.2">
      <c r="A39" s="22"/>
      <c r="B39" s="35"/>
      <c r="C39" s="1132"/>
      <c r="D39" s="1132"/>
      <c r="E39" s="1133"/>
      <c r="F39" s="36"/>
      <c r="G39" s="37"/>
      <c r="H39" s="37"/>
      <c r="I39" s="37"/>
      <c r="J39" s="38"/>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537</v>
      </c>
      <c r="D42" s="1132"/>
      <c r="E42" s="1133"/>
      <c r="F42" s="36" t="s">
        <v>485</v>
      </c>
      <c r="G42" s="37" t="s">
        <v>485</v>
      </c>
      <c r="H42" s="37" t="s">
        <v>485</v>
      </c>
      <c r="I42" s="37" t="s">
        <v>485</v>
      </c>
      <c r="J42" s="38" t="s">
        <v>485</v>
      </c>
      <c r="K42" s="22"/>
      <c r="L42" s="22"/>
      <c r="M42" s="22"/>
      <c r="N42" s="22"/>
      <c r="O42" s="22"/>
      <c r="P42" s="22"/>
    </row>
    <row r="43" spans="1:16" ht="39" customHeight="1" thickBot="1" x14ac:dyDescent="0.25">
      <c r="A43" s="22"/>
      <c r="B43" s="40"/>
      <c r="C43" s="1134" t="s">
        <v>538</v>
      </c>
      <c r="D43" s="1134"/>
      <c r="E43" s="1135"/>
      <c r="F43" s="41" t="s">
        <v>485</v>
      </c>
      <c r="G43" s="42" t="s">
        <v>485</v>
      </c>
      <c r="H43" s="42" t="s">
        <v>485</v>
      </c>
      <c r="I43" s="42" t="s">
        <v>485</v>
      </c>
      <c r="J43" s="43" t="s">
        <v>485</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Sn6fDqccnh37Ix1/9AM9Z6OybA+1NmW2dYLqhqLFqd3qPzYUhg2BVw4IpVMWjLANu0/bIeD/B94OkQEX6t4UA==" saltValue="xObAlZvLfPCF+ipVKV4NK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verticalCentered="1"/>
  <pageMargins left="0" right="0" top="0" bottom="0" header="0" footer="0"/>
  <pageSetup paperSize="9" scale="60" orientation="landscape" r:id="rId1"/>
  <headerFooter alignWithMargins="0">
    <oddFooter>&amp;C&amp;P /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1806</v>
      </c>
      <c r="L45" s="58">
        <v>1792</v>
      </c>
      <c r="M45" s="58">
        <v>1792</v>
      </c>
      <c r="N45" s="58">
        <v>1719</v>
      </c>
      <c r="O45" s="59">
        <v>1738</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485</v>
      </c>
      <c r="L46" s="62" t="s">
        <v>485</v>
      </c>
      <c r="M46" s="62" t="s">
        <v>485</v>
      </c>
      <c r="N46" s="62" t="s">
        <v>485</v>
      </c>
      <c r="O46" s="63" t="s">
        <v>485</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485</v>
      </c>
      <c r="L47" s="62" t="s">
        <v>485</v>
      </c>
      <c r="M47" s="62" t="s">
        <v>485</v>
      </c>
      <c r="N47" s="62" t="s">
        <v>485</v>
      </c>
      <c r="O47" s="63" t="s">
        <v>485</v>
      </c>
      <c r="P47" s="46"/>
      <c r="Q47" s="46"/>
      <c r="R47" s="46"/>
      <c r="S47" s="46"/>
      <c r="T47" s="46"/>
      <c r="U47" s="46"/>
    </row>
    <row r="48" spans="1:21" ht="30.75" customHeight="1" x14ac:dyDescent="0.2">
      <c r="A48" s="46"/>
      <c r="B48" s="1140"/>
      <c r="C48" s="1141"/>
      <c r="D48" s="60"/>
      <c r="E48" s="1146" t="s">
        <v>13</v>
      </c>
      <c r="F48" s="1146"/>
      <c r="G48" s="1146"/>
      <c r="H48" s="1146"/>
      <c r="I48" s="1146"/>
      <c r="J48" s="1147"/>
      <c r="K48" s="61">
        <v>298</v>
      </c>
      <c r="L48" s="62">
        <v>328</v>
      </c>
      <c r="M48" s="62">
        <v>290</v>
      </c>
      <c r="N48" s="62">
        <v>317</v>
      </c>
      <c r="O48" s="63">
        <v>309</v>
      </c>
      <c r="P48" s="46"/>
      <c r="Q48" s="46"/>
      <c r="R48" s="46"/>
      <c r="S48" s="46"/>
      <c r="T48" s="46"/>
      <c r="U48" s="46"/>
    </row>
    <row r="49" spans="1:21" ht="30.75" customHeight="1" x14ac:dyDescent="0.2">
      <c r="A49" s="46"/>
      <c r="B49" s="1140"/>
      <c r="C49" s="1141"/>
      <c r="D49" s="60"/>
      <c r="E49" s="1146" t="s">
        <v>14</v>
      </c>
      <c r="F49" s="1146"/>
      <c r="G49" s="1146"/>
      <c r="H49" s="1146"/>
      <c r="I49" s="1146"/>
      <c r="J49" s="1147"/>
      <c r="K49" s="61">
        <v>174</v>
      </c>
      <c r="L49" s="62">
        <v>178</v>
      </c>
      <c r="M49" s="62">
        <v>189</v>
      </c>
      <c r="N49" s="62">
        <v>140</v>
      </c>
      <c r="O49" s="63">
        <v>121</v>
      </c>
      <c r="P49" s="46"/>
      <c r="Q49" s="46"/>
      <c r="R49" s="46"/>
      <c r="S49" s="46"/>
      <c r="T49" s="46"/>
      <c r="U49" s="46"/>
    </row>
    <row r="50" spans="1:21" ht="30.75" customHeight="1" x14ac:dyDescent="0.2">
      <c r="A50" s="46"/>
      <c r="B50" s="1140"/>
      <c r="C50" s="1141"/>
      <c r="D50" s="60"/>
      <c r="E50" s="1146" t="s">
        <v>15</v>
      </c>
      <c r="F50" s="1146"/>
      <c r="G50" s="1146"/>
      <c r="H50" s="1146"/>
      <c r="I50" s="1146"/>
      <c r="J50" s="1147"/>
      <c r="K50" s="61">
        <v>61</v>
      </c>
      <c r="L50" s="62">
        <v>68</v>
      </c>
      <c r="M50" s="62">
        <v>68</v>
      </c>
      <c r="N50" s="62">
        <v>72</v>
      </c>
      <c r="O50" s="63">
        <v>80</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485</v>
      </c>
      <c r="L51" s="62" t="s">
        <v>485</v>
      </c>
      <c r="M51" s="62" t="s">
        <v>485</v>
      </c>
      <c r="N51" s="62" t="s">
        <v>485</v>
      </c>
      <c r="O51" s="63" t="s">
        <v>485</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1792</v>
      </c>
      <c r="L52" s="62">
        <v>1795</v>
      </c>
      <c r="M52" s="62">
        <v>1557</v>
      </c>
      <c r="N52" s="62">
        <v>1459</v>
      </c>
      <c r="O52" s="63">
        <v>1575</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547</v>
      </c>
      <c r="L53" s="67">
        <v>571</v>
      </c>
      <c r="M53" s="67">
        <v>782</v>
      </c>
      <c r="N53" s="67">
        <v>789</v>
      </c>
      <c r="O53" s="68">
        <v>673</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539</v>
      </c>
      <c r="L57" s="79" t="s">
        <v>540</v>
      </c>
      <c r="M57" s="79" t="s">
        <v>541</v>
      </c>
      <c r="N57" s="79" t="s">
        <v>542</v>
      </c>
      <c r="O57" s="80" t="s">
        <v>543</v>
      </c>
      <c r="P57" s="46"/>
      <c r="Q57" s="46"/>
      <c r="R57" s="46"/>
      <c r="S57" s="46"/>
      <c r="T57" s="46"/>
      <c r="U57" s="46"/>
    </row>
    <row r="58" spans="1:21" ht="31.5" customHeight="1" x14ac:dyDescent="0.2">
      <c r="B58" s="1154" t="s">
        <v>24</v>
      </c>
      <c r="C58" s="1155"/>
      <c r="D58" s="1160" t="s">
        <v>25</v>
      </c>
      <c r="E58" s="1161"/>
      <c r="F58" s="1161"/>
      <c r="G58" s="1161"/>
      <c r="H58" s="1161"/>
      <c r="I58" s="1161"/>
      <c r="J58" s="1162"/>
      <c r="K58" s="81" t="s">
        <v>485</v>
      </c>
      <c r="L58" s="82" t="s">
        <v>485</v>
      </c>
      <c r="M58" s="82" t="s">
        <v>485</v>
      </c>
      <c r="N58" s="82" t="s">
        <v>485</v>
      </c>
      <c r="O58" s="83" t="s">
        <v>485</v>
      </c>
    </row>
    <row r="59" spans="1:21" ht="31.5" customHeight="1" x14ac:dyDescent="0.2">
      <c r="B59" s="1156"/>
      <c r="C59" s="1157"/>
      <c r="D59" s="1163" t="s">
        <v>26</v>
      </c>
      <c r="E59" s="1164"/>
      <c r="F59" s="1164"/>
      <c r="G59" s="1164"/>
      <c r="H59" s="1164"/>
      <c r="I59" s="1164"/>
      <c r="J59" s="1165"/>
      <c r="K59" s="84" t="s">
        <v>485</v>
      </c>
      <c r="L59" s="85" t="s">
        <v>485</v>
      </c>
      <c r="M59" s="85" t="s">
        <v>485</v>
      </c>
      <c r="N59" s="85" t="s">
        <v>485</v>
      </c>
      <c r="O59" s="86" t="s">
        <v>485</v>
      </c>
    </row>
    <row r="60" spans="1:21" ht="31.5" customHeight="1" thickBot="1" x14ac:dyDescent="0.25">
      <c r="B60" s="1158"/>
      <c r="C60" s="1159"/>
      <c r="D60" s="1166" t="s">
        <v>27</v>
      </c>
      <c r="E60" s="1167"/>
      <c r="F60" s="1167"/>
      <c r="G60" s="1167"/>
      <c r="H60" s="1167"/>
      <c r="I60" s="1167"/>
      <c r="J60" s="1168"/>
      <c r="K60" s="87" t="s">
        <v>485</v>
      </c>
      <c r="L60" s="88" t="s">
        <v>485</v>
      </c>
      <c r="M60" s="88" t="s">
        <v>485</v>
      </c>
      <c r="N60" s="88" t="s">
        <v>485</v>
      </c>
      <c r="O60" s="89" t="s">
        <v>485</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rWtkSEgy2qc1fC3mCPaQEt8rFuF+ZfvfdCmBOMFhH1/5pDKBrkynVU1vQJqCWbzUX9bUPdpkSPnSP4yHPkR0zw==" saltValue="XSWupZzXEV/AsQT8r5A5h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verticalCentered="1"/>
  <pageMargins left="0" right="0" top="0" bottom="0" header="0" footer="0"/>
  <pageSetup paperSize="9" scale="52" orientation="landscape" r:id="rId1"/>
  <headerFooter alignWithMargins="0">
    <oddFooter>&amp;C&amp;P /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523</v>
      </c>
      <c r="J40" s="101" t="s">
        <v>524</v>
      </c>
      <c r="K40" s="101" t="s">
        <v>525</v>
      </c>
      <c r="L40" s="101" t="s">
        <v>526</v>
      </c>
      <c r="M40" s="102" t="s">
        <v>527</v>
      </c>
    </row>
    <row r="41" spans="2:13" ht="27.75" customHeight="1" x14ac:dyDescent="0.2">
      <c r="B41" s="1169" t="s">
        <v>30</v>
      </c>
      <c r="C41" s="1170"/>
      <c r="D41" s="103"/>
      <c r="E41" s="1175" t="s">
        <v>31</v>
      </c>
      <c r="F41" s="1175"/>
      <c r="G41" s="1175"/>
      <c r="H41" s="1176"/>
      <c r="I41" s="330">
        <v>18290</v>
      </c>
      <c r="J41" s="331">
        <v>18314</v>
      </c>
      <c r="K41" s="331">
        <v>18926</v>
      </c>
      <c r="L41" s="331">
        <v>21451</v>
      </c>
      <c r="M41" s="332">
        <v>22830</v>
      </c>
    </row>
    <row r="42" spans="2:13" ht="27.75" customHeight="1" x14ac:dyDescent="0.2">
      <c r="B42" s="1171"/>
      <c r="C42" s="1172"/>
      <c r="D42" s="104"/>
      <c r="E42" s="1177" t="s">
        <v>32</v>
      </c>
      <c r="F42" s="1177"/>
      <c r="G42" s="1177"/>
      <c r="H42" s="1178"/>
      <c r="I42" s="333">
        <v>567</v>
      </c>
      <c r="J42" s="334">
        <v>549</v>
      </c>
      <c r="K42" s="334">
        <v>484</v>
      </c>
      <c r="L42" s="334">
        <v>761</v>
      </c>
      <c r="M42" s="335">
        <v>647</v>
      </c>
    </row>
    <row r="43" spans="2:13" ht="27.75" customHeight="1" x14ac:dyDescent="0.2">
      <c r="B43" s="1171"/>
      <c r="C43" s="1172"/>
      <c r="D43" s="104"/>
      <c r="E43" s="1177" t="s">
        <v>33</v>
      </c>
      <c r="F43" s="1177"/>
      <c r="G43" s="1177"/>
      <c r="H43" s="1178"/>
      <c r="I43" s="333">
        <v>4293</v>
      </c>
      <c r="J43" s="334">
        <v>4039</v>
      </c>
      <c r="K43" s="334">
        <v>3911</v>
      </c>
      <c r="L43" s="334">
        <v>3789</v>
      </c>
      <c r="M43" s="335">
        <v>3599</v>
      </c>
    </row>
    <row r="44" spans="2:13" ht="27.75" customHeight="1" x14ac:dyDescent="0.2">
      <c r="B44" s="1171"/>
      <c r="C44" s="1172"/>
      <c r="D44" s="104"/>
      <c r="E44" s="1177" t="s">
        <v>34</v>
      </c>
      <c r="F44" s="1177"/>
      <c r="G44" s="1177"/>
      <c r="H44" s="1178"/>
      <c r="I44" s="333">
        <v>952</v>
      </c>
      <c r="J44" s="334">
        <v>897</v>
      </c>
      <c r="K44" s="334">
        <v>737</v>
      </c>
      <c r="L44" s="334">
        <v>768</v>
      </c>
      <c r="M44" s="335">
        <v>753</v>
      </c>
    </row>
    <row r="45" spans="2:13" ht="27.75" customHeight="1" x14ac:dyDescent="0.2">
      <c r="B45" s="1171"/>
      <c r="C45" s="1172"/>
      <c r="D45" s="104"/>
      <c r="E45" s="1177" t="s">
        <v>35</v>
      </c>
      <c r="F45" s="1177"/>
      <c r="G45" s="1177"/>
      <c r="H45" s="1178"/>
      <c r="I45" s="333">
        <v>4794</v>
      </c>
      <c r="J45" s="334">
        <v>4667</v>
      </c>
      <c r="K45" s="334">
        <v>4476</v>
      </c>
      <c r="L45" s="334">
        <v>4340</v>
      </c>
      <c r="M45" s="335">
        <v>4116</v>
      </c>
    </row>
    <row r="46" spans="2:13" ht="27.75" customHeight="1" x14ac:dyDescent="0.2">
      <c r="B46" s="1171"/>
      <c r="C46" s="1172"/>
      <c r="D46" s="105"/>
      <c r="E46" s="1177" t="s">
        <v>36</v>
      </c>
      <c r="F46" s="1177"/>
      <c r="G46" s="1177"/>
      <c r="H46" s="1178"/>
      <c r="I46" s="333" t="s">
        <v>485</v>
      </c>
      <c r="J46" s="334" t="s">
        <v>485</v>
      </c>
      <c r="K46" s="334" t="s">
        <v>485</v>
      </c>
      <c r="L46" s="334" t="s">
        <v>485</v>
      </c>
      <c r="M46" s="335" t="s">
        <v>485</v>
      </c>
    </row>
    <row r="47" spans="2:13" ht="27.75" customHeight="1" x14ac:dyDescent="0.2">
      <c r="B47" s="1171"/>
      <c r="C47" s="1172"/>
      <c r="D47" s="106"/>
      <c r="E47" s="1179" t="s">
        <v>37</v>
      </c>
      <c r="F47" s="1180"/>
      <c r="G47" s="1180"/>
      <c r="H47" s="1181"/>
      <c r="I47" s="333" t="s">
        <v>485</v>
      </c>
      <c r="J47" s="334" t="s">
        <v>485</v>
      </c>
      <c r="K47" s="334" t="s">
        <v>485</v>
      </c>
      <c r="L47" s="334" t="s">
        <v>485</v>
      </c>
      <c r="M47" s="335" t="s">
        <v>485</v>
      </c>
    </row>
    <row r="48" spans="2:13" ht="27.75" customHeight="1" x14ac:dyDescent="0.2">
      <c r="B48" s="1171"/>
      <c r="C48" s="1172"/>
      <c r="D48" s="104"/>
      <c r="E48" s="1177" t="s">
        <v>38</v>
      </c>
      <c r="F48" s="1177"/>
      <c r="G48" s="1177"/>
      <c r="H48" s="1178"/>
      <c r="I48" s="333" t="s">
        <v>485</v>
      </c>
      <c r="J48" s="334" t="s">
        <v>485</v>
      </c>
      <c r="K48" s="334" t="s">
        <v>485</v>
      </c>
      <c r="L48" s="334" t="s">
        <v>485</v>
      </c>
      <c r="M48" s="335" t="s">
        <v>485</v>
      </c>
    </row>
    <row r="49" spans="2:13" ht="27.75" customHeight="1" x14ac:dyDescent="0.2">
      <c r="B49" s="1173"/>
      <c r="C49" s="1174"/>
      <c r="D49" s="104"/>
      <c r="E49" s="1177" t="s">
        <v>39</v>
      </c>
      <c r="F49" s="1177"/>
      <c r="G49" s="1177"/>
      <c r="H49" s="1178"/>
      <c r="I49" s="333" t="s">
        <v>485</v>
      </c>
      <c r="J49" s="334" t="s">
        <v>485</v>
      </c>
      <c r="K49" s="334" t="s">
        <v>485</v>
      </c>
      <c r="L49" s="334" t="s">
        <v>485</v>
      </c>
      <c r="M49" s="335" t="s">
        <v>485</v>
      </c>
    </row>
    <row r="50" spans="2:13" ht="27.75" customHeight="1" x14ac:dyDescent="0.2">
      <c r="B50" s="1182" t="s">
        <v>40</v>
      </c>
      <c r="C50" s="1183"/>
      <c r="D50" s="107"/>
      <c r="E50" s="1177" t="s">
        <v>41</v>
      </c>
      <c r="F50" s="1177"/>
      <c r="G50" s="1177"/>
      <c r="H50" s="1178"/>
      <c r="I50" s="333">
        <v>7215</v>
      </c>
      <c r="J50" s="334">
        <v>7722</v>
      </c>
      <c r="K50" s="334">
        <v>7957</v>
      </c>
      <c r="L50" s="334">
        <v>6954</v>
      </c>
      <c r="M50" s="335">
        <v>5974</v>
      </c>
    </row>
    <row r="51" spans="2:13" ht="27.75" customHeight="1" x14ac:dyDescent="0.2">
      <c r="B51" s="1171"/>
      <c r="C51" s="1172"/>
      <c r="D51" s="104"/>
      <c r="E51" s="1177" t="s">
        <v>42</v>
      </c>
      <c r="F51" s="1177"/>
      <c r="G51" s="1177"/>
      <c r="H51" s="1178"/>
      <c r="I51" s="333">
        <v>3471</v>
      </c>
      <c r="J51" s="334">
        <v>3197</v>
      </c>
      <c r="K51" s="334">
        <v>3644</v>
      </c>
      <c r="L51" s="334">
        <v>3204</v>
      </c>
      <c r="M51" s="335">
        <v>2853</v>
      </c>
    </row>
    <row r="52" spans="2:13" ht="27.75" customHeight="1" x14ac:dyDescent="0.2">
      <c r="B52" s="1173"/>
      <c r="C52" s="1174"/>
      <c r="D52" s="104"/>
      <c r="E52" s="1177" t="s">
        <v>43</v>
      </c>
      <c r="F52" s="1177"/>
      <c r="G52" s="1177"/>
      <c r="H52" s="1178"/>
      <c r="I52" s="333">
        <v>15244</v>
      </c>
      <c r="J52" s="334">
        <v>14730</v>
      </c>
      <c r="K52" s="334">
        <v>14747</v>
      </c>
      <c r="L52" s="334">
        <v>15620</v>
      </c>
      <c r="M52" s="335">
        <v>15600</v>
      </c>
    </row>
    <row r="53" spans="2:13" ht="27.75" customHeight="1" thickBot="1" x14ac:dyDescent="0.25">
      <c r="B53" s="1184" t="s">
        <v>19</v>
      </c>
      <c r="C53" s="1185"/>
      <c r="D53" s="108"/>
      <c r="E53" s="1186" t="s">
        <v>44</v>
      </c>
      <c r="F53" s="1186"/>
      <c r="G53" s="1186"/>
      <c r="H53" s="1187"/>
      <c r="I53" s="336">
        <v>2965</v>
      </c>
      <c r="J53" s="337">
        <v>2816</v>
      </c>
      <c r="K53" s="337">
        <v>2186</v>
      </c>
      <c r="L53" s="337">
        <v>5331</v>
      </c>
      <c r="M53" s="338">
        <v>7518</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oElE3q+xLQa8S6KxiSeb/UVuzLePW21YThVZVc11QHIItAYKTXxUmg3Z2UmtopWIh0uFxUSRLezZMrtOpgF7A==" saltValue="+e5/CUv7G3JflXNVobk4e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verticalCentered="1"/>
  <pageMargins left="0" right="0" top="0" bottom="0" header="0" footer="0"/>
  <pageSetup paperSize="9" scale="60" orientation="landscape" r:id="rId1"/>
  <headerFooter alignWithMargins="0">
    <oddFooter>&amp;C&amp;P / &amp;N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525</v>
      </c>
      <c r="G54" s="117" t="s">
        <v>526</v>
      </c>
      <c r="H54" s="118" t="s">
        <v>527</v>
      </c>
    </row>
    <row r="55" spans="2:8" ht="52.5" customHeight="1" x14ac:dyDescent="0.2">
      <c r="B55" s="119"/>
      <c r="C55" s="1196" t="s">
        <v>46</v>
      </c>
      <c r="D55" s="1196"/>
      <c r="E55" s="1197"/>
      <c r="F55" s="339">
        <v>2821</v>
      </c>
      <c r="G55" s="339">
        <v>2190</v>
      </c>
      <c r="H55" s="340">
        <v>1702</v>
      </c>
    </row>
    <row r="56" spans="2:8" ht="52.5" customHeight="1" x14ac:dyDescent="0.2">
      <c r="B56" s="120"/>
      <c r="C56" s="1198" t="s">
        <v>47</v>
      </c>
      <c r="D56" s="1198"/>
      <c r="E56" s="1199"/>
      <c r="F56" s="341">
        <v>197</v>
      </c>
      <c r="G56" s="341">
        <v>252</v>
      </c>
      <c r="H56" s="342">
        <v>274</v>
      </c>
    </row>
    <row r="57" spans="2:8" ht="53.25" customHeight="1" x14ac:dyDescent="0.2">
      <c r="B57" s="120"/>
      <c r="C57" s="1200" t="s">
        <v>48</v>
      </c>
      <c r="D57" s="1200"/>
      <c r="E57" s="1201"/>
      <c r="F57" s="343">
        <v>3438</v>
      </c>
      <c r="G57" s="343">
        <v>3085</v>
      </c>
      <c r="H57" s="344">
        <v>2871</v>
      </c>
    </row>
    <row r="58" spans="2:8" ht="45.75" customHeight="1" x14ac:dyDescent="0.2">
      <c r="B58" s="121"/>
      <c r="C58" s="1188" t="s">
        <v>544</v>
      </c>
      <c r="D58" s="1189"/>
      <c r="E58" s="1190"/>
      <c r="F58" s="349">
        <v>1446</v>
      </c>
      <c r="G58" s="345">
        <v>1334</v>
      </c>
      <c r="H58" s="345">
        <v>1263</v>
      </c>
    </row>
    <row r="59" spans="2:8" ht="45.75" customHeight="1" x14ac:dyDescent="0.2">
      <c r="B59" s="121"/>
      <c r="C59" s="1188" t="s">
        <v>545</v>
      </c>
      <c r="D59" s="1189"/>
      <c r="E59" s="1190"/>
      <c r="F59" s="349">
        <v>1402</v>
      </c>
      <c r="G59" s="345">
        <v>1275</v>
      </c>
      <c r="H59" s="345">
        <v>1004</v>
      </c>
    </row>
    <row r="60" spans="2:8" ht="45.75" customHeight="1" x14ac:dyDescent="0.2">
      <c r="B60" s="121"/>
      <c r="C60" s="1188" t="s">
        <v>546</v>
      </c>
      <c r="D60" s="1189"/>
      <c r="E60" s="1190"/>
      <c r="F60" s="349">
        <v>106</v>
      </c>
      <c r="G60" s="345">
        <v>129</v>
      </c>
      <c r="H60" s="345">
        <v>144</v>
      </c>
    </row>
    <row r="61" spans="2:8" ht="45.75" customHeight="1" x14ac:dyDescent="0.2">
      <c r="B61" s="121"/>
      <c r="C61" s="1188" t="s">
        <v>547</v>
      </c>
      <c r="D61" s="1189"/>
      <c r="E61" s="1190"/>
      <c r="F61" s="349">
        <v>129</v>
      </c>
      <c r="G61" s="345">
        <v>116</v>
      </c>
      <c r="H61" s="345">
        <v>143</v>
      </c>
    </row>
    <row r="62" spans="2:8" ht="45.75" customHeight="1" thickBot="1" x14ac:dyDescent="0.25">
      <c r="B62" s="122"/>
      <c r="C62" s="1191" t="s">
        <v>548</v>
      </c>
      <c r="D62" s="1192"/>
      <c r="E62" s="1193"/>
      <c r="F62" s="350">
        <v>77</v>
      </c>
      <c r="G62" s="346">
        <v>91</v>
      </c>
      <c r="H62" s="346">
        <v>108</v>
      </c>
    </row>
    <row r="63" spans="2:8" ht="52.5" customHeight="1" thickBot="1" x14ac:dyDescent="0.25">
      <c r="B63" s="123"/>
      <c r="C63" s="1194" t="s">
        <v>49</v>
      </c>
      <c r="D63" s="1194"/>
      <c r="E63" s="1195"/>
      <c r="F63" s="347">
        <v>6456</v>
      </c>
      <c r="G63" s="347">
        <v>5527</v>
      </c>
      <c r="H63" s="348">
        <v>4847</v>
      </c>
    </row>
    <row r="64" spans="2:8" ht="13.2" x14ac:dyDescent="0.2"/>
  </sheetData>
  <sheetProtection algorithmName="SHA-512" hashValue="jGQCpwdGZUHYgqiSMXy3CtgNoFZtYfMQuadezM/4g1HqftwvHzstV/8qfR9Dkmd7E8BgEPPLpLY5pe6x6hqFaA==" saltValue="yr2eUr197GPY3wUexHT+d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522</v>
      </c>
      <c r="G2" s="137"/>
      <c r="H2" s="138"/>
    </row>
    <row r="3" spans="1:8" x14ac:dyDescent="0.2">
      <c r="A3" s="134" t="s">
        <v>515</v>
      </c>
      <c r="B3" s="139"/>
      <c r="C3" s="140"/>
      <c r="D3" s="141">
        <v>100500</v>
      </c>
      <c r="E3" s="142"/>
      <c r="F3" s="143">
        <v>84962</v>
      </c>
      <c r="G3" s="144"/>
      <c r="H3" s="145"/>
    </row>
    <row r="4" spans="1:8" x14ac:dyDescent="0.2">
      <c r="A4" s="146"/>
      <c r="B4" s="147"/>
      <c r="C4" s="148"/>
      <c r="D4" s="149">
        <v>38663</v>
      </c>
      <c r="E4" s="150"/>
      <c r="F4" s="151">
        <v>42793</v>
      </c>
      <c r="G4" s="152"/>
      <c r="H4" s="153"/>
    </row>
    <row r="5" spans="1:8" x14ac:dyDescent="0.2">
      <c r="A5" s="134" t="s">
        <v>517</v>
      </c>
      <c r="B5" s="139"/>
      <c r="C5" s="140"/>
      <c r="D5" s="141">
        <v>55376</v>
      </c>
      <c r="E5" s="142"/>
      <c r="F5" s="143">
        <v>71279</v>
      </c>
      <c r="G5" s="144"/>
      <c r="H5" s="145"/>
    </row>
    <row r="6" spans="1:8" x14ac:dyDescent="0.2">
      <c r="A6" s="146"/>
      <c r="B6" s="147"/>
      <c r="C6" s="148"/>
      <c r="D6" s="149">
        <v>27697</v>
      </c>
      <c r="E6" s="150"/>
      <c r="F6" s="151">
        <v>36731</v>
      </c>
      <c r="G6" s="152"/>
      <c r="H6" s="153"/>
    </row>
    <row r="7" spans="1:8" x14ac:dyDescent="0.2">
      <c r="A7" s="134" t="s">
        <v>518</v>
      </c>
      <c r="B7" s="139"/>
      <c r="C7" s="140"/>
      <c r="D7" s="141">
        <v>82181</v>
      </c>
      <c r="E7" s="142"/>
      <c r="F7" s="143">
        <v>74994</v>
      </c>
      <c r="G7" s="144"/>
      <c r="H7" s="145"/>
    </row>
    <row r="8" spans="1:8" x14ac:dyDescent="0.2">
      <c r="A8" s="146"/>
      <c r="B8" s="147"/>
      <c r="C8" s="148"/>
      <c r="D8" s="149">
        <v>40352</v>
      </c>
      <c r="E8" s="150"/>
      <c r="F8" s="151">
        <v>36188</v>
      </c>
      <c r="G8" s="152"/>
      <c r="H8" s="153"/>
    </row>
    <row r="9" spans="1:8" x14ac:dyDescent="0.2">
      <c r="A9" s="134" t="s">
        <v>519</v>
      </c>
      <c r="B9" s="139"/>
      <c r="C9" s="140"/>
      <c r="D9" s="141">
        <v>154809</v>
      </c>
      <c r="E9" s="142"/>
      <c r="F9" s="143">
        <v>71849</v>
      </c>
      <c r="G9" s="144"/>
      <c r="H9" s="145"/>
    </row>
    <row r="10" spans="1:8" x14ac:dyDescent="0.2">
      <c r="A10" s="146"/>
      <c r="B10" s="147"/>
      <c r="C10" s="148"/>
      <c r="D10" s="149">
        <v>64068</v>
      </c>
      <c r="E10" s="150"/>
      <c r="F10" s="151">
        <v>36144</v>
      </c>
      <c r="G10" s="152"/>
      <c r="H10" s="153"/>
    </row>
    <row r="11" spans="1:8" x14ac:dyDescent="0.2">
      <c r="A11" s="134" t="s">
        <v>520</v>
      </c>
      <c r="B11" s="139"/>
      <c r="C11" s="140"/>
      <c r="D11" s="141">
        <v>118866</v>
      </c>
      <c r="E11" s="142"/>
      <c r="F11" s="143">
        <v>82962</v>
      </c>
      <c r="G11" s="144"/>
      <c r="H11" s="145"/>
    </row>
    <row r="12" spans="1:8" x14ac:dyDescent="0.2">
      <c r="A12" s="146"/>
      <c r="B12" s="147"/>
      <c r="C12" s="154"/>
      <c r="D12" s="149">
        <v>71293</v>
      </c>
      <c r="E12" s="150"/>
      <c r="F12" s="151">
        <v>42835</v>
      </c>
      <c r="G12" s="152"/>
      <c r="H12" s="153"/>
    </row>
    <row r="13" spans="1:8" x14ac:dyDescent="0.2">
      <c r="A13" s="134"/>
      <c r="B13" s="139"/>
      <c r="C13" s="140"/>
      <c r="D13" s="141">
        <v>102346</v>
      </c>
      <c r="E13" s="142"/>
      <c r="F13" s="143">
        <v>77209</v>
      </c>
      <c r="G13" s="155"/>
      <c r="H13" s="145"/>
    </row>
    <row r="14" spans="1:8" x14ac:dyDescent="0.2">
      <c r="A14" s="146"/>
      <c r="B14" s="147"/>
      <c r="C14" s="148"/>
      <c r="D14" s="149">
        <v>48415</v>
      </c>
      <c r="E14" s="150"/>
      <c r="F14" s="151">
        <v>38938</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11.56</v>
      </c>
      <c r="C19" s="156">
        <f>ROUND(VALUE(SUBSTITUTE(実質収支比率等に係る経年分析!G$48,"▲","-")),2)</f>
        <v>8.34</v>
      </c>
      <c r="D19" s="156">
        <f>ROUND(VALUE(SUBSTITUTE(実質収支比率等に係る経年分析!H$48,"▲","-")),2)</f>
        <v>6.39</v>
      </c>
      <c r="E19" s="156">
        <f>ROUND(VALUE(SUBSTITUTE(実質収支比率等に係る経年分析!I$48,"▲","-")),2)</f>
        <v>6.46</v>
      </c>
      <c r="F19" s="156">
        <f>ROUND(VALUE(SUBSTITUTE(実質収支比率等に係る経年分析!J$48,"▲","-")),2)</f>
        <v>8.61</v>
      </c>
    </row>
    <row r="20" spans="1:11" x14ac:dyDescent="0.2">
      <c r="A20" s="156" t="s">
        <v>53</v>
      </c>
      <c r="B20" s="156">
        <f>ROUND(VALUE(SUBSTITUTE(実質収支比率等に係る経年分析!F$47,"▲","-")),2)</f>
        <v>14.89</v>
      </c>
      <c r="C20" s="156">
        <f>ROUND(VALUE(SUBSTITUTE(実質収支比率等に係る経年分析!G$47,"▲","-")),2)</f>
        <v>19.62</v>
      </c>
      <c r="D20" s="156">
        <f>ROUND(VALUE(SUBSTITUTE(実質収支比率等に係る経年分析!H$47,"▲","-")),2)</f>
        <v>24.51</v>
      </c>
      <c r="E20" s="156">
        <f>ROUND(VALUE(SUBSTITUTE(実質収支比率等に係る経年分析!I$47,"▲","-")),2)</f>
        <v>18.899999999999999</v>
      </c>
      <c r="F20" s="156">
        <f>ROUND(VALUE(SUBSTITUTE(実質収支比率等に係る経年分析!J$47,"▲","-")),2)</f>
        <v>14.38</v>
      </c>
    </row>
    <row r="21" spans="1:11" x14ac:dyDescent="0.2">
      <c r="A21" s="156" t="s">
        <v>54</v>
      </c>
      <c r="B21" s="156">
        <f>IF(ISNUMBER(VALUE(SUBSTITUTE(実質収支比率等に係る経年分析!F$49,"▲","-"))),ROUND(VALUE(SUBSTITUTE(実質収支比率等に係る経年分析!F$49,"▲","-")),2),NA())</f>
        <v>1.3</v>
      </c>
      <c r="C21" s="156">
        <f>IF(ISNUMBER(VALUE(SUBSTITUTE(実質収支比率等に係る経年分析!G$49,"▲","-"))),ROUND(VALUE(SUBSTITUTE(実質収支比率等に係る経年分析!G$49,"▲","-")),2),NA())</f>
        <v>-2.62</v>
      </c>
      <c r="D21" s="156">
        <f>IF(ISNUMBER(VALUE(SUBSTITUTE(実質収支比率等に係る経年分析!H$49,"▲","-"))),ROUND(VALUE(SUBSTITUTE(実質収支比率等に係る経年分析!H$49,"▲","-")),2),NA())</f>
        <v>-2.2000000000000002</v>
      </c>
      <c r="E21" s="156">
        <f>IF(ISNUMBER(VALUE(SUBSTITUTE(実質収支比率等に係る経年分析!I$49,"▲","-"))),ROUND(VALUE(SUBSTITUTE(実質収支比率等に係る経年分析!I$49,"▲","-")),2),NA())</f>
        <v>-8.52</v>
      </c>
      <c r="F21" s="156">
        <f>IF(ISNUMBER(VALUE(SUBSTITUTE(実質収支比率等に係る経年分析!J$49,"▲","-"))),ROUND(VALUE(SUBSTITUTE(実質収支比率等に係る経年分析!J$49,"▲","-")),2),NA())</f>
        <v>-5.01</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2">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v>
      </c>
    </row>
    <row r="33" spans="1:16" x14ac:dyDescent="0.2">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0.28000000000000003</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0.33</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0.54</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0.68</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0.72</v>
      </c>
    </row>
    <row r="34" spans="1:16" x14ac:dyDescent="0.2">
      <c r="A34" s="157" t="str">
        <f>IF(連結実質赤字比率に係る赤字・黒字の構成分析!C$36="",NA(),連結実質赤字比率に係る赤字・黒字の構成分析!C$36)</f>
        <v>国民健康保険特別会計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2.2400000000000002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2.2000000000000002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2.23</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1.31</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1.51</v>
      </c>
    </row>
    <row r="35" spans="1:16" x14ac:dyDescent="0.2">
      <c r="A35" s="157" t="str">
        <f>IF(連結実質赤字比率に係る赤字・黒字の構成分析!C$35="",NA(),連結実質赤字比率に係る赤字・黒字の構成分析!C$35)</f>
        <v>介護保険特別会計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2.4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2.67</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3.16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2.21</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2.31</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11.55</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8.34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6.39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6.46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8.61</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1792</v>
      </c>
      <c r="E42" s="158"/>
      <c r="F42" s="158"/>
      <c r="G42" s="158">
        <f>'実質公債費比率（分子）の構造'!L$52</f>
        <v>1795</v>
      </c>
      <c r="H42" s="158"/>
      <c r="I42" s="158"/>
      <c r="J42" s="158">
        <f>'実質公債費比率（分子）の構造'!M$52</f>
        <v>1557</v>
      </c>
      <c r="K42" s="158"/>
      <c r="L42" s="158"/>
      <c r="M42" s="158">
        <f>'実質公債費比率（分子）の構造'!N$52</f>
        <v>1459</v>
      </c>
      <c r="N42" s="158"/>
      <c r="O42" s="158"/>
      <c r="P42" s="158">
        <f>'実質公債費比率（分子）の構造'!O$52</f>
        <v>1575</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61</v>
      </c>
      <c r="C44" s="158"/>
      <c r="D44" s="158"/>
      <c r="E44" s="158">
        <f>'実質公債費比率（分子）の構造'!L$50</f>
        <v>68</v>
      </c>
      <c r="F44" s="158"/>
      <c r="G44" s="158"/>
      <c r="H44" s="158">
        <f>'実質公債費比率（分子）の構造'!M$50</f>
        <v>68</v>
      </c>
      <c r="I44" s="158"/>
      <c r="J44" s="158"/>
      <c r="K44" s="158">
        <f>'実質公債費比率（分子）の構造'!N$50</f>
        <v>72</v>
      </c>
      <c r="L44" s="158"/>
      <c r="M44" s="158"/>
      <c r="N44" s="158">
        <f>'実質公債費比率（分子）の構造'!O$50</f>
        <v>80</v>
      </c>
      <c r="O44" s="158"/>
      <c r="P44" s="158"/>
    </row>
    <row r="45" spans="1:16" x14ac:dyDescent="0.2">
      <c r="A45" s="158" t="s">
        <v>63</v>
      </c>
      <c r="B45" s="158">
        <f>'実質公債費比率（分子）の構造'!K$49</f>
        <v>174</v>
      </c>
      <c r="C45" s="158"/>
      <c r="D45" s="158"/>
      <c r="E45" s="158">
        <f>'実質公債費比率（分子）の構造'!L$49</f>
        <v>178</v>
      </c>
      <c r="F45" s="158"/>
      <c r="G45" s="158"/>
      <c r="H45" s="158">
        <f>'実質公債費比率（分子）の構造'!M$49</f>
        <v>189</v>
      </c>
      <c r="I45" s="158"/>
      <c r="J45" s="158"/>
      <c r="K45" s="158">
        <f>'実質公債費比率（分子）の構造'!N$49</f>
        <v>140</v>
      </c>
      <c r="L45" s="158"/>
      <c r="M45" s="158"/>
      <c r="N45" s="158">
        <f>'実質公債費比率（分子）の構造'!O$49</f>
        <v>121</v>
      </c>
      <c r="O45" s="158"/>
      <c r="P45" s="158"/>
    </row>
    <row r="46" spans="1:16" x14ac:dyDescent="0.2">
      <c r="A46" s="158" t="s">
        <v>64</v>
      </c>
      <c r="B46" s="158">
        <f>'実質公債費比率（分子）の構造'!K$48</f>
        <v>298</v>
      </c>
      <c r="C46" s="158"/>
      <c r="D46" s="158"/>
      <c r="E46" s="158">
        <f>'実質公債費比率（分子）の構造'!L$48</f>
        <v>328</v>
      </c>
      <c r="F46" s="158"/>
      <c r="G46" s="158"/>
      <c r="H46" s="158">
        <f>'実質公債費比率（分子）の構造'!M$48</f>
        <v>290</v>
      </c>
      <c r="I46" s="158"/>
      <c r="J46" s="158"/>
      <c r="K46" s="158">
        <f>'実質公債費比率（分子）の構造'!N$48</f>
        <v>317</v>
      </c>
      <c r="L46" s="158"/>
      <c r="M46" s="158"/>
      <c r="N46" s="158">
        <f>'実質公債費比率（分子）の構造'!O$48</f>
        <v>309</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1806</v>
      </c>
      <c r="C49" s="158"/>
      <c r="D49" s="158"/>
      <c r="E49" s="158">
        <f>'実質公債費比率（分子）の構造'!L$45</f>
        <v>1792</v>
      </c>
      <c r="F49" s="158"/>
      <c r="G49" s="158"/>
      <c r="H49" s="158">
        <f>'実質公債費比率（分子）の構造'!M$45</f>
        <v>1792</v>
      </c>
      <c r="I49" s="158"/>
      <c r="J49" s="158"/>
      <c r="K49" s="158">
        <f>'実質公債費比率（分子）の構造'!N$45</f>
        <v>1719</v>
      </c>
      <c r="L49" s="158"/>
      <c r="M49" s="158"/>
      <c r="N49" s="158">
        <f>'実質公債費比率（分子）の構造'!O$45</f>
        <v>1738</v>
      </c>
      <c r="O49" s="158"/>
      <c r="P49" s="158"/>
    </row>
    <row r="50" spans="1:16" x14ac:dyDescent="0.2">
      <c r="A50" s="158" t="s">
        <v>67</v>
      </c>
      <c r="B50" s="158" t="e">
        <f>NA()</f>
        <v>#N/A</v>
      </c>
      <c r="C50" s="158">
        <f>IF(ISNUMBER('実質公債費比率（分子）の構造'!K$53),'実質公債費比率（分子）の構造'!K$53,NA())</f>
        <v>547</v>
      </c>
      <c r="D50" s="158" t="e">
        <f>NA()</f>
        <v>#N/A</v>
      </c>
      <c r="E50" s="158" t="e">
        <f>NA()</f>
        <v>#N/A</v>
      </c>
      <c r="F50" s="158">
        <f>IF(ISNUMBER('実質公債費比率（分子）の構造'!L$53),'実質公債費比率（分子）の構造'!L$53,NA())</f>
        <v>571</v>
      </c>
      <c r="G50" s="158" t="e">
        <f>NA()</f>
        <v>#N/A</v>
      </c>
      <c r="H50" s="158" t="e">
        <f>NA()</f>
        <v>#N/A</v>
      </c>
      <c r="I50" s="158">
        <f>IF(ISNUMBER('実質公債費比率（分子）の構造'!M$53),'実質公債費比率（分子）の構造'!M$53,NA())</f>
        <v>782</v>
      </c>
      <c r="J50" s="158" t="e">
        <f>NA()</f>
        <v>#N/A</v>
      </c>
      <c r="K50" s="158" t="e">
        <f>NA()</f>
        <v>#N/A</v>
      </c>
      <c r="L50" s="158">
        <f>IF(ISNUMBER('実質公債費比率（分子）の構造'!N$53),'実質公債費比率（分子）の構造'!N$53,NA())</f>
        <v>789</v>
      </c>
      <c r="M50" s="158" t="e">
        <f>NA()</f>
        <v>#N/A</v>
      </c>
      <c r="N50" s="158" t="e">
        <f>NA()</f>
        <v>#N/A</v>
      </c>
      <c r="O50" s="158">
        <f>IF(ISNUMBER('実質公債費比率（分子）の構造'!O$53),'実質公債費比率（分子）の構造'!O$53,NA())</f>
        <v>673</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15244</v>
      </c>
      <c r="E56" s="157"/>
      <c r="F56" s="157"/>
      <c r="G56" s="157">
        <f>'将来負担比率（分子）の構造'!J$52</f>
        <v>14730</v>
      </c>
      <c r="H56" s="157"/>
      <c r="I56" s="157"/>
      <c r="J56" s="157">
        <f>'将来負担比率（分子）の構造'!K$52</f>
        <v>14747</v>
      </c>
      <c r="K56" s="157"/>
      <c r="L56" s="157"/>
      <c r="M56" s="157">
        <f>'将来負担比率（分子）の構造'!L$52</f>
        <v>15620</v>
      </c>
      <c r="N56" s="157"/>
      <c r="O56" s="157"/>
      <c r="P56" s="157">
        <f>'将来負担比率（分子）の構造'!M$52</f>
        <v>15600</v>
      </c>
    </row>
    <row r="57" spans="1:16" x14ac:dyDescent="0.2">
      <c r="A57" s="157" t="s">
        <v>42</v>
      </c>
      <c r="B57" s="157"/>
      <c r="C57" s="157"/>
      <c r="D57" s="157">
        <f>'将来負担比率（分子）の構造'!I$51</f>
        <v>3471</v>
      </c>
      <c r="E57" s="157"/>
      <c r="F57" s="157"/>
      <c r="G57" s="157">
        <f>'将来負担比率（分子）の構造'!J$51</f>
        <v>3197</v>
      </c>
      <c r="H57" s="157"/>
      <c r="I57" s="157"/>
      <c r="J57" s="157">
        <f>'将来負担比率（分子）の構造'!K$51</f>
        <v>3644</v>
      </c>
      <c r="K57" s="157"/>
      <c r="L57" s="157"/>
      <c r="M57" s="157">
        <f>'将来負担比率（分子）の構造'!L$51</f>
        <v>3204</v>
      </c>
      <c r="N57" s="157"/>
      <c r="O57" s="157"/>
      <c r="P57" s="157">
        <f>'将来負担比率（分子）の構造'!M$51</f>
        <v>2853</v>
      </c>
    </row>
    <row r="58" spans="1:16" x14ac:dyDescent="0.2">
      <c r="A58" s="157" t="s">
        <v>41</v>
      </c>
      <c r="B58" s="157"/>
      <c r="C58" s="157"/>
      <c r="D58" s="157">
        <f>'将来負担比率（分子）の構造'!I$50</f>
        <v>7215</v>
      </c>
      <c r="E58" s="157"/>
      <c r="F58" s="157"/>
      <c r="G58" s="157">
        <f>'将来負担比率（分子）の構造'!J$50</f>
        <v>7722</v>
      </c>
      <c r="H58" s="157"/>
      <c r="I58" s="157"/>
      <c r="J58" s="157">
        <f>'将来負担比率（分子）の構造'!K$50</f>
        <v>7957</v>
      </c>
      <c r="K58" s="157"/>
      <c r="L58" s="157"/>
      <c r="M58" s="157">
        <f>'将来負担比率（分子）の構造'!L$50</f>
        <v>6954</v>
      </c>
      <c r="N58" s="157"/>
      <c r="O58" s="157"/>
      <c r="P58" s="157">
        <f>'将来負担比率（分子）の構造'!M$50</f>
        <v>5974</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4794</v>
      </c>
      <c r="C62" s="157"/>
      <c r="D62" s="157"/>
      <c r="E62" s="157">
        <f>'将来負担比率（分子）の構造'!J$45</f>
        <v>4667</v>
      </c>
      <c r="F62" s="157"/>
      <c r="G62" s="157"/>
      <c r="H62" s="157">
        <f>'将来負担比率（分子）の構造'!K$45</f>
        <v>4476</v>
      </c>
      <c r="I62" s="157"/>
      <c r="J62" s="157"/>
      <c r="K62" s="157">
        <f>'将来負担比率（分子）の構造'!L$45</f>
        <v>4340</v>
      </c>
      <c r="L62" s="157"/>
      <c r="M62" s="157"/>
      <c r="N62" s="157">
        <f>'将来負担比率（分子）の構造'!M$45</f>
        <v>4116</v>
      </c>
      <c r="O62" s="157"/>
      <c r="P62" s="157"/>
    </row>
    <row r="63" spans="1:16" x14ac:dyDescent="0.2">
      <c r="A63" s="157" t="s">
        <v>34</v>
      </c>
      <c r="B63" s="157">
        <f>'将来負担比率（分子）の構造'!I$44</f>
        <v>952</v>
      </c>
      <c r="C63" s="157"/>
      <c r="D63" s="157"/>
      <c r="E63" s="157">
        <f>'将来負担比率（分子）の構造'!J$44</f>
        <v>897</v>
      </c>
      <c r="F63" s="157"/>
      <c r="G63" s="157"/>
      <c r="H63" s="157">
        <f>'将来負担比率（分子）の構造'!K$44</f>
        <v>737</v>
      </c>
      <c r="I63" s="157"/>
      <c r="J63" s="157"/>
      <c r="K63" s="157">
        <f>'将来負担比率（分子）の構造'!L$44</f>
        <v>768</v>
      </c>
      <c r="L63" s="157"/>
      <c r="M63" s="157"/>
      <c r="N63" s="157">
        <f>'将来負担比率（分子）の構造'!M$44</f>
        <v>753</v>
      </c>
      <c r="O63" s="157"/>
      <c r="P63" s="157"/>
    </row>
    <row r="64" spans="1:16" x14ac:dyDescent="0.2">
      <c r="A64" s="157" t="s">
        <v>33</v>
      </c>
      <c r="B64" s="157">
        <f>'将来負担比率（分子）の構造'!I$43</f>
        <v>4293</v>
      </c>
      <c r="C64" s="157"/>
      <c r="D64" s="157"/>
      <c r="E64" s="157">
        <f>'将来負担比率（分子）の構造'!J$43</f>
        <v>4039</v>
      </c>
      <c r="F64" s="157"/>
      <c r="G64" s="157"/>
      <c r="H64" s="157">
        <f>'将来負担比率（分子）の構造'!K$43</f>
        <v>3911</v>
      </c>
      <c r="I64" s="157"/>
      <c r="J64" s="157"/>
      <c r="K64" s="157">
        <f>'将来負担比率（分子）の構造'!L$43</f>
        <v>3789</v>
      </c>
      <c r="L64" s="157"/>
      <c r="M64" s="157"/>
      <c r="N64" s="157">
        <f>'将来負担比率（分子）の構造'!M$43</f>
        <v>3599</v>
      </c>
      <c r="O64" s="157"/>
      <c r="P64" s="157"/>
    </row>
    <row r="65" spans="1:16" x14ac:dyDescent="0.2">
      <c r="A65" s="157" t="s">
        <v>32</v>
      </c>
      <c r="B65" s="157">
        <f>'将来負担比率（分子）の構造'!I$42</f>
        <v>567</v>
      </c>
      <c r="C65" s="157"/>
      <c r="D65" s="157"/>
      <c r="E65" s="157">
        <f>'将来負担比率（分子）の構造'!J$42</f>
        <v>549</v>
      </c>
      <c r="F65" s="157"/>
      <c r="G65" s="157"/>
      <c r="H65" s="157">
        <f>'将来負担比率（分子）の構造'!K$42</f>
        <v>484</v>
      </c>
      <c r="I65" s="157"/>
      <c r="J65" s="157"/>
      <c r="K65" s="157">
        <f>'将来負担比率（分子）の構造'!L$42</f>
        <v>761</v>
      </c>
      <c r="L65" s="157"/>
      <c r="M65" s="157"/>
      <c r="N65" s="157">
        <f>'将来負担比率（分子）の構造'!M$42</f>
        <v>647</v>
      </c>
      <c r="O65" s="157"/>
      <c r="P65" s="157"/>
    </row>
    <row r="66" spans="1:16" x14ac:dyDescent="0.2">
      <c r="A66" s="157" t="s">
        <v>31</v>
      </c>
      <c r="B66" s="157">
        <f>'将来負担比率（分子）の構造'!I$41</f>
        <v>18290</v>
      </c>
      <c r="C66" s="157"/>
      <c r="D66" s="157"/>
      <c r="E66" s="157">
        <f>'将来負担比率（分子）の構造'!J$41</f>
        <v>18314</v>
      </c>
      <c r="F66" s="157"/>
      <c r="G66" s="157"/>
      <c r="H66" s="157">
        <f>'将来負担比率（分子）の構造'!K$41</f>
        <v>18926</v>
      </c>
      <c r="I66" s="157"/>
      <c r="J66" s="157"/>
      <c r="K66" s="157">
        <f>'将来負担比率（分子）の構造'!L$41</f>
        <v>21451</v>
      </c>
      <c r="L66" s="157"/>
      <c r="M66" s="157"/>
      <c r="N66" s="157">
        <f>'将来負担比率（分子）の構造'!M$41</f>
        <v>22830</v>
      </c>
      <c r="O66" s="157"/>
      <c r="P66" s="157"/>
    </row>
    <row r="67" spans="1:16" x14ac:dyDescent="0.2">
      <c r="A67" s="157" t="s">
        <v>71</v>
      </c>
      <c r="B67" s="157" t="e">
        <f>NA()</f>
        <v>#N/A</v>
      </c>
      <c r="C67" s="157">
        <f>IF(ISNUMBER('将来負担比率（分子）の構造'!I$53), IF('将来負担比率（分子）の構造'!I$53 &lt; 0, 0, '将来負担比率（分子）の構造'!I$53), NA())</f>
        <v>2965</v>
      </c>
      <c r="D67" s="157" t="e">
        <f>NA()</f>
        <v>#N/A</v>
      </c>
      <c r="E67" s="157" t="e">
        <f>NA()</f>
        <v>#N/A</v>
      </c>
      <c r="F67" s="157">
        <f>IF(ISNUMBER('将来負担比率（分子）の構造'!J$53), IF('将来負担比率（分子）の構造'!J$53 &lt; 0, 0, '将来負担比率（分子）の構造'!J$53), NA())</f>
        <v>2816</v>
      </c>
      <c r="G67" s="157" t="e">
        <f>NA()</f>
        <v>#N/A</v>
      </c>
      <c r="H67" s="157" t="e">
        <f>NA()</f>
        <v>#N/A</v>
      </c>
      <c r="I67" s="157">
        <f>IF(ISNUMBER('将来負担比率（分子）の構造'!K$53), IF('将来負担比率（分子）の構造'!K$53 &lt; 0, 0, '将来負担比率（分子）の構造'!K$53), NA())</f>
        <v>2186</v>
      </c>
      <c r="J67" s="157" t="e">
        <f>NA()</f>
        <v>#N/A</v>
      </c>
      <c r="K67" s="157" t="e">
        <f>NA()</f>
        <v>#N/A</v>
      </c>
      <c r="L67" s="157">
        <f>IF(ISNUMBER('将来負担比率（分子）の構造'!L$53), IF('将来負担比率（分子）の構造'!L$53 &lt; 0, 0, '将来負担比率（分子）の構造'!L$53), NA())</f>
        <v>5331</v>
      </c>
      <c r="M67" s="157" t="e">
        <f>NA()</f>
        <v>#N/A</v>
      </c>
      <c r="N67" s="157" t="e">
        <f>NA()</f>
        <v>#N/A</v>
      </c>
      <c r="O67" s="157">
        <f>IF(ISNUMBER('将来負担比率（分子）の構造'!M$53), IF('将来負担比率（分子）の構造'!M$53 &lt; 0, 0, '将来負担比率（分子）の構造'!M$53), NA())</f>
        <v>7518</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2821</v>
      </c>
      <c r="C72" s="161">
        <f>基金残高に係る経年分析!G55</f>
        <v>2190</v>
      </c>
      <c r="D72" s="161">
        <f>基金残高に係る経年分析!H55</f>
        <v>1702</v>
      </c>
    </row>
    <row r="73" spans="1:16" x14ac:dyDescent="0.2">
      <c r="A73" s="160" t="s">
        <v>74</v>
      </c>
      <c r="B73" s="161">
        <f>基金残高に係る経年分析!F56</f>
        <v>197</v>
      </c>
      <c r="C73" s="161">
        <f>基金残高に係る経年分析!G56</f>
        <v>252</v>
      </c>
      <c r="D73" s="161">
        <f>基金残高に係る経年分析!H56</f>
        <v>274</v>
      </c>
    </row>
    <row r="74" spans="1:16" x14ac:dyDescent="0.2">
      <c r="A74" s="160" t="s">
        <v>75</v>
      </c>
      <c r="B74" s="161">
        <f>基金残高に係る経年分析!F57</f>
        <v>3438</v>
      </c>
      <c r="C74" s="161">
        <f>基金残高に係る経年分析!G57</f>
        <v>3085</v>
      </c>
      <c r="D74" s="161">
        <f>基金残高に係る経年分析!H57</f>
        <v>2871</v>
      </c>
    </row>
  </sheetData>
  <sheetProtection algorithmName="SHA-512" hashValue="M9nW7CFdJuG4x5uvInzahSZR5Np764QPT+xyrBwnFATvn6GnvxrIVz/8ApB7+HHFJ6OZnYDeEnG7KK/rP+9owA==" saltValue="X3n6HMzn/8XwOru/SefJh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5941494</v>
      </c>
      <c r="S5" s="600"/>
      <c r="T5" s="600"/>
      <c r="U5" s="600"/>
      <c r="V5" s="600"/>
      <c r="W5" s="600"/>
      <c r="X5" s="600"/>
      <c r="Y5" s="601"/>
      <c r="Z5" s="602">
        <v>22.7</v>
      </c>
      <c r="AA5" s="602"/>
      <c r="AB5" s="602"/>
      <c r="AC5" s="602"/>
      <c r="AD5" s="603">
        <v>5429585</v>
      </c>
      <c r="AE5" s="603"/>
      <c r="AF5" s="603"/>
      <c r="AG5" s="603"/>
      <c r="AH5" s="603"/>
      <c r="AI5" s="603"/>
      <c r="AJ5" s="603"/>
      <c r="AK5" s="603"/>
      <c r="AL5" s="604">
        <v>44.7</v>
      </c>
      <c r="AM5" s="605"/>
      <c r="AN5" s="605"/>
      <c r="AO5" s="606"/>
      <c r="AP5" s="596" t="s">
        <v>216</v>
      </c>
      <c r="AQ5" s="597"/>
      <c r="AR5" s="597"/>
      <c r="AS5" s="597"/>
      <c r="AT5" s="597"/>
      <c r="AU5" s="597"/>
      <c r="AV5" s="597"/>
      <c r="AW5" s="597"/>
      <c r="AX5" s="597"/>
      <c r="AY5" s="597"/>
      <c r="AZ5" s="597"/>
      <c r="BA5" s="597"/>
      <c r="BB5" s="597"/>
      <c r="BC5" s="597"/>
      <c r="BD5" s="597"/>
      <c r="BE5" s="597"/>
      <c r="BF5" s="598"/>
      <c r="BG5" s="610">
        <v>5396265</v>
      </c>
      <c r="BH5" s="611"/>
      <c r="BI5" s="611"/>
      <c r="BJ5" s="611"/>
      <c r="BK5" s="611"/>
      <c r="BL5" s="611"/>
      <c r="BM5" s="611"/>
      <c r="BN5" s="612"/>
      <c r="BO5" s="613">
        <v>90.8</v>
      </c>
      <c r="BP5" s="613"/>
      <c r="BQ5" s="613"/>
      <c r="BR5" s="613"/>
      <c r="BS5" s="614">
        <v>37759</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129386</v>
      </c>
      <c r="S6" s="611"/>
      <c r="T6" s="611"/>
      <c r="U6" s="611"/>
      <c r="V6" s="611"/>
      <c r="W6" s="611"/>
      <c r="X6" s="611"/>
      <c r="Y6" s="612"/>
      <c r="Z6" s="613">
        <v>0.5</v>
      </c>
      <c r="AA6" s="613"/>
      <c r="AB6" s="613"/>
      <c r="AC6" s="613"/>
      <c r="AD6" s="614">
        <v>129386</v>
      </c>
      <c r="AE6" s="614"/>
      <c r="AF6" s="614"/>
      <c r="AG6" s="614"/>
      <c r="AH6" s="614"/>
      <c r="AI6" s="614"/>
      <c r="AJ6" s="614"/>
      <c r="AK6" s="614"/>
      <c r="AL6" s="615">
        <v>1.1000000000000001</v>
      </c>
      <c r="AM6" s="616"/>
      <c r="AN6" s="616"/>
      <c r="AO6" s="617"/>
      <c r="AP6" s="607" t="s">
        <v>221</v>
      </c>
      <c r="AQ6" s="608"/>
      <c r="AR6" s="608"/>
      <c r="AS6" s="608"/>
      <c r="AT6" s="608"/>
      <c r="AU6" s="608"/>
      <c r="AV6" s="608"/>
      <c r="AW6" s="608"/>
      <c r="AX6" s="608"/>
      <c r="AY6" s="608"/>
      <c r="AZ6" s="608"/>
      <c r="BA6" s="608"/>
      <c r="BB6" s="608"/>
      <c r="BC6" s="608"/>
      <c r="BD6" s="608"/>
      <c r="BE6" s="608"/>
      <c r="BF6" s="609"/>
      <c r="BG6" s="610">
        <v>5396265</v>
      </c>
      <c r="BH6" s="611"/>
      <c r="BI6" s="611"/>
      <c r="BJ6" s="611"/>
      <c r="BK6" s="611"/>
      <c r="BL6" s="611"/>
      <c r="BM6" s="611"/>
      <c r="BN6" s="612"/>
      <c r="BO6" s="613">
        <v>90.8</v>
      </c>
      <c r="BP6" s="613"/>
      <c r="BQ6" s="613"/>
      <c r="BR6" s="613"/>
      <c r="BS6" s="614">
        <v>37759</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176060</v>
      </c>
      <c r="CS6" s="611"/>
      <c r="CT6" s="611"/>
      <c r="CU6" s="611"/>
      <c r="CV6" s="611"/>
      <c r="CW6" s="611"/>
      <c r="CX6" s="611"/>
      <c r="CY6" s="612"/>
      <c r="CZ6" s="604">
        <v>0.7</v>
      </c>
      <c r="DA6" s="605"/>
      <c r="DB6" s="605"/>
      <c r="DC6" s="621"/>
      <c r="DD6" s="619" t="s">
        <v>121</v>
      </c>
      <c r="DE6" s="611"/>
      <c r="DF6" s="611"/>
      <c r="DG6" s="611"/>
      <c r="DH6" s="611"/>
      <c r="DI6" s="611"/>
      <c r="DJ6" s="611"/>
      <c r="DK6" s="611"/>
      <c r="DL6" s="611"/>
      <c r="DM6" s="611"/>
      <c r="DN6" s="611"/>
      <c r="DO6" s="611"/>
      <c r="DP6" s="612"/>
      <c r="DQ6" s="619">
        <v>176060</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2891</v>
      </c>
      <c r="S7" s="611"/>
      <c r="T7" s="611"/>
      <c r="U7" s="611"/>
      <c r="V7" s="611"/>
      <c r="W7" s="611"/>
      <c r="X7" s="611"/>
      <c r="Y7" s="612"/>
      <c r="Z7" s="613">
        <v>0</v>
      </c>
      <c r="AA7" s="613"/>
      <c r="AB7" s="613"/>
      <c r="AC7" s="613"/>
      <c r="AD7" s="614">
        <v>2891</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2303591</v>
      </c>
      <c r="BH7" s="611"/>
      <c r="BI7" s="611"/>
      <c r="BJ7" s="611"/>
      <c r="BK7" s="611"/>
      <c r="BL7" s="611"/>
      <c r="BM7" s="611"/>
      <c r="BN7" s="612"/>
      <c r="BO7" s="613">
        <v>38.799999999999997</v>
      </c>
      <c r="BP7" s="613"/>
      <c r="BQ7" s="613"/>
      <c r="BR7" s="613"/>
      <c r="BS7" s="614">
        <v>37759</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2700474</v>
      </c>
      <c r="CS7" s="611"/>
      <c r="CT7" s="611"/>
      <c r="CU7" s="611"/>
      <c r="CV7" s="611"/>
      <c r="CW7" s="611"/>
      <c r="CX7" s="611"/>
      <c r="CY7" s="612"/>
      <c r="CZ7" s="613">
        <v>10.8</v>
      </c>
      <c r="DA7" s="613"/>
      <c r="DB7" s="613"/>
      <c r="DC7" s="613"/>
      <c r="DD7" s="619">
        <v>26664</v>
      </c>
      <c r="DE7" s="611"/>
      <c r="DF7" s="611"/>
      <c r="DG7" s="611"/>
      <c r="DH7" s="611"/>
      <c r="DI7" s="611"/>
      <c r="DJ7" s="611"/>
      <c r="DK7" s="611"/>
      <c r="DL7" s="611"/>
      <c r="DM7" s="611"/>
      <c r="DN7" s="611"/>
      <c r="DO7" s="611"/>
      <c r="DP7" s="612"/>
      <c r="DQ7" s="619">
        <v>2014421</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48866</v>
      </c>
      <c r="S8" s="611"/>
      <c r="T8" s="611"/>
      <c r="U8" s="611"/>
      <c r="V8" s="611"/>
      <c r="W8" s="611"/>
      <c r="X8" s="611"/>
      <c r="Y8" s="612"/>
      <c r="Z8" s="613">
        <v>0.2</v>
      </c>
      <c r="AA8" s="613"/>
      <c r="AB8" s="613"/>
      <c r="AC8" s="613"/>
      <c r="AD8" s="614">
        <v>48866</v>
      </c>
      <c r="AE8" s="614"/>
      <c r="AF8" s="614"/>
      <c r="AG8" s="614"/>
      <c r="AH8" s="614"/>
      <c r="AI8" s="614"/>
      <c r="AJ8" s="614"/>
      <c r="AK8" s="614"/>
      <c r="AL8" s="615">
        <v>0.4</v>
      </c>
      <c r="AM8" s="616"/>
      <c r="AN8" s="616"/>
      <c r="AO8" s="617"/>
      <c r="AP8" s="607" t="s">
        <v>227</v>
      </c>
      <c r="AQ8" s="608"/>
      <c r="AR8" s="608"/>
      <c r="AS8" s="608"/>
      <c r="AT8" s="608"/>
      <c r="AU8" s="608"/>
      <c r="AV8" s="608"/>
      <c r="AW8" s="608"/>
      <c r="AX8" s="608"/>
      <c r="AY8" s="608"/>
      <c r="AZ8" s="608"/>
      <c r="BA8" s="608"/>
      <c r="BB8" s="608"/>
      <c r="BC8" s="608"/>
      <c r="BD8" s="608"/>
      <c r="BE8" s="608"/>
      <c r="BF8" s="609"/>
      <c r="BG8" s="610">
        <v>73144</v>
      </c>
      <c r="BH8" s="611"/>
      <c r="BI8" s="611"/>
      <c r="BJ8" s="611"/>
      <c r="BK8" s="611"/>
      <c r="BL8" s="611"/>
      <c r="BM8" s="611"/>
      <c r="BN8" s="612"/>
      <c r="BO8" s="613">
        <v>1.2</v>
      </c>
      <c r="BP8" s="613"/>
      <c r="BQ8" s="613"/>
      <c r="BR8" s="613"/>
      <c r="BS8" s="614" t="s">
        <v>121</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9182660</v>
      </c>
      <c r="CS8" s="611"/>
      <c r="CT8" s="611"/>
      <c r="CU8" s="611"/>
      <c r="CV8" s="611"/>
      <c r="CW8" s="611"/>
      <c r="CX8" s="611"/>
      <c r="CY8" s="612"/>
      <c r="CZ8" s="613">
        <v>36.6</v>
      </c>
      <c r="DA8" s="613"/>
      <c r="DB8" s="613"/>
      <c r="DC8" s="613"/>
      <c r="DD8" s="619">
        <v>480235</v>
      </c>
      <c r="DE8" s="611"/>
      <c r="DF8" s="611"/>
      <c r="DG8" s="611"/>
      <c r="DH8" s="611"/>
      <c r="DI8" s="611"/>
      <c r="DJ8" s="611"/>
      <c r="DK8" s="611"/>
      <c r="DL8" s="611"/>
      <c r="DM8" s="611"/>
      <c r="DN8" s="611"/>
      <c r="DO8" s="611"/>
      <c r="DP8" s="612"/>
      <c r="DQ8" s="619">
        <v>4880428</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73434</v>
      </c>
      <c r="S9" s="611"/>
      <c r="T9" s="611"/>
      <c r="U9" s="611"/>
      <c r="V9" s="611"/>
      <c r="W9" s="611"/>
      <c r="X9" s="611"/>
      <c r="Y9" s="612"/>
      <c r="Z9" s="613">
        <v>0.3</v>
      </c>
      <c r="AA9" s="613"/>
      <c r="AB9" s="613"/>
      <c r="AC9" s="613"/>
      <c r="AD9" s="614">
        <v>73434</v>
      </c>
      <c r="AE9" s="614"/>
      <c r="AF9" s="614"/>
      <c r="AG9" s="614"/>
      <c r="AH9" s="614"/>
      <c r="AI9" s="614"/>
      <c r="AJ9" s="614"/>
      <c r="AK9" s="614"/>
      <c r="AL9" s="615">
        <v>0.6</v>
      </c>
      <c r="AM9" s="616"/>
      <c r="AN9" s="616"/>
      <c r="AO9" s="617"/>
      <c r="AP9" s="607" t="s">
        <v>230</v>
      </c>
      <c r="AQ9" s="608"/>
      <c r="AR9" s="608"/>
      <c r="AS9" s="608"/>
      <c r="AT9" s="608"/>
      <c r="AU9" s="608"/>
      <c r="AV9" s="608"/>
      <c r="AW9" s="608"/>
      <c r="AX9" s="608"/>
      <c r="AY9" s="608"/>
      <c r="AZ9" s="608"/>
      <c r="BA9" s="608"/>
      <c r="BB9" s="608"/>
      <c r="BC9" s="608"/>
      <c r="BD9" s="608"/>
      <c r="BE9" s="608"/>
      <c r="BF9" s="609"/>
      <c r="BG9" s="610">
        <v>1905939</v>
      </c>
      <c r="BH9" s="611"/>
      <c r="BI9" s="611"/>
      <c r="BJ9" s="611"/>
      <c r="BK9" s="611"/>
      <c r="BL9" s="611"/>
      <c r="BM9" s="611"/>
      <c r="BN9" s="612"/>
      <c r="BO9" s="613">
        <v>32.1</v>
      </c>
      <c r="BP9" s="613"/>
      <c r="BQ9" s="613"/>
      <c r="BR9" s="613"/>
      <c r="BS9" s="614" t="s">
        <v>121</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2088288</v>
      </c>
      <c r="CS9" s="611"/>
      <c r="CT9" s="611"/>
      <c r="CU9" s="611"/>
      <c r="CV9" s="611"/>
      <c r="CW9" s="611"/>
      <c r="CX9" s="611"/>
      <c r="CY9" s="612"/>
      <c r="CZ9" s="613">
        <v>8.3000000000000007</v>
      </c>
      <c r="DA9" s="613"/>
      <c r="DB9" s="613"/>
      <c r="DC9" s="613"/>
      <c r="DD9" s="619">
        <v>165428</v>
      </c>
      <c r="DE9" s="611"/>
      <c r="DF9" s="611"/>
      <c r="DG9" s="611"/>
      <c r="DH9" s="611"/>
      <c r="DI9" s="611"/>
      <c r="DJ9" s="611"/>
      <c r="DK9" s="611"/>
      <c r="DL9" s="611"/>
      <c r="DM9" s="611"/>
      <c r="DN9" s="611"/>
      <c r="DO9" s="611"/>
      <c r="DP9" s="612"/>
      <c r="DQ9" s="619">
        <v>1463382</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121</v>
      </c>
      <c r="S10" s="611"/>
      <c r="T10" s="611"/>
      <c r="U10" s="611"/>
      <c r="V10" s="611"/>
      <c r="W10" s="611"/>
      <c r="X10" s="611"/>
      <c r="Y10" s="612"/>
      <c r="Z10" s="613" t="s">
        <v>121</v>
      </c>
      <c r="AA10" s="613"/>
      <c r="AB10" s="613"/>
      <c r="AC10" s="613"/>
      <c r="AD10" s="614" t="s">
        <v>121</v>
      </c>
      <c r="AE10" s="614"/>
      <c r="AF10" s="614"/>
      <c r="AG10" s="614"/>
      <c r="AH10" s="614"/>
      <c r="AI10" s="614"/>
      <c r="AJ10" s="614"/>
      <c r="AK10" s="614"/>
      <c r="AL10" s="615" t="s">
        <v>121</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145264</v>
      </c>
      <c r="BH10" s="611"/>
      <c r="BI10" s="611"/>
      <c r="BJ10" s="611"/>
      <c r="BK10" s="611"/>
      <c r="BL10" s="611"/>
      <c r="BM10" s="611"/>
      <c r="BN10" s="612"/>
      <c r="BO10" s="613">
        <v>2.4</v>
      </c>
      <c r="BP10" s="613"/>
      <c r="BQ10" s="613"/>
      <c r="BR10" s="613"/>
      <c r="BS10" s="614" t="s">
        <v>121</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t="s">
        <v>121</v>
      </c>
      <c r="CS10" s="611"/>
      <c r="CT10" s="611"/>
      <c r="CU10" s="611"/>
      <c r="CV10" s="611"/>
      <c r="CW10" s="611"/>
      <c r="CX10" s="611"/>
      <c r="CY10" s="612"/>
      <c r="CZ10" s="613" t="s">
        <v>121</v>
      </c>
      <c r="DA10" s="613"/>
      <c r="DB10" s="613"/>
      <c r="DC10" s="613"/>
      <c r="DD10" s="619" t="s">
        <v>121</v>
      </c>
      <c r="DE10" s="611"/>
      <c r="DF10" s="611"/>
      <c r="DG10" s="611"/>
      <c r="DH10" s="611"/>
      <c r="DI10" s="611"/>
      <c r="DJ10" s="611"/>
      <c r="DK10" s="611"/>
      <c r="DL10" s="611"/>
      <c r="DM10" s="611"/>
      <c r="DN10" s="611"/>
      <c r="DO10" s="611"/>
      <c r="DP10" s="612"/>
      <c r="DQ10" s="619" t="s">
        <v>121</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1186101</v>
      </c>
      <c r="S11" s="611"/>
      <c r="T11" s="611"/>
      <c r="U11" s="611"/>
      <c r="V11" s="611"/>
      <c r="W11" s="611"/>
      <c r="X11" s="611"/>
      <c r="Y11" s="612"/>
      <c r="Z11" s="615">
        <v>4.5</v>
      </c>
      <c r="AA11" s="616"/>
      <c r="AB11" s="616"/>
      <c r="AC11" s="622"/>
      <c r="AD11" s="619">
        <v>1186101</v>
      </c>
      <c r="AE11" s="611"/>
      <c r="AF11" s="611"/>
      <c r="AG11" s="611"/>
      <c r="AH11" s="611"/>
      <c r="AI11" s="611"/>
      <c r="AJ11" s="611"/>
      <c r="AK11" s="612"/>
      <c r="AL11" s="615">
        <v>9.8000000000000007</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179244</v>
      </c>
      <c r="BH11" s="611"/>
      <c r="BI11" s="611"/>
      <c r="BJ11" s="611"/>
      <c r="BK11" s="611"/>
      <c r="BL11" s="611"/>
      <c r="BM11" s="611"/>
      <c r="BN11" s="612"/>
      <c r="BO11" s="613">
        <v>3</v>
      </c>
      <c r="BP11" s="613"/>
      <c r="BQ11" s="613"/>
      <c r="BR11" s="613"/>
      <c r="BS11" s="614">
        <v>37759</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494668</v>
      </c>
      <c r="CS11" s="611"/>
      <c r="CT11" s="611"/>
      <c r="CU11" s="611"/>
      <c r="CV11" s="611"/>
      <c r="CW11" s="611"/>
      <c r="CX11" s="611"/>
      <c r="CY11" s="612"/>
      <c r="CZ11" s="613">
        <v>2</v>
      </c>
      <c r="DA11" s="613"/>
      <c r="DB11" s="613"/>
      <c r="DC11" s="613"/>
      <c r="DD11" s="619">
        <v>125513</v>
      </c>
      <c r="DE11" s="611"/>
      <c r="DF11" s="611"/>
      <c r="DG11" s="611"/>
      <c r="DH11" s="611"/>
      <c r="DI11" s="611"/>
      <c r="DJ11" s="611"/>
      <c r="DK11" s="611"/>
      <c r="DL11" s="611"/>
      <c r="DM11" s="611"/>
      <c r="DN11" s="611"/>
      <c r="DO11" s="611"/>
      <c r="DP11" s="612"/>
      <c r="DQ11" s="619">
        <v>322814</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v>32445</v>
      </c>
      <c r="S12" s="611"/>
      <c r="T12" s="611"/>
      <c r="U12" s="611"/>
      <c r="V12" s="611"/>
      <c r="W12" s="611"/>
      <c r="X12" s="611"/>
      <c r="Y12" s="612"/>
      <c r="Z12" s="613">
        <v>0.1</v>
      </c>
      <c r="AA12" s="613"/>
      <c r="AB12" s="613"/>
      <c r="AC12" s="613"/>
      <c r="AD12" s="614">
        <v>32445</v>
      </c>
      <c r="AE12" s="614"/>
      <c r="AF12" s="614"/>
      <c r="AG12" s="614"/>
      <c r="AH12" s="614"/>
      <c r="AI12" s="614"/>
      <c r="AJ12" s="614"/>
      <c r="AK12" s="614"/>
      <c r="AL12" s="615">
        <v>0.3</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2507163</v>
      </c>
      <c r="BH12" s="611"/>
      <c r="BI12" s="611"/>
      <c r="BJ12" s="611"/>
      <c r="BK12" s="611"/>
      <c r="BL12" s="611"/>
      <c r="BM12" s="611"/>
      <c r="BN12" s="612"/>
      <c r="BO12" s="613">
        <v>42.2</v>
      </c>
      <c r="BP12" s="613"/>
      <c r="BQ12" s="613"/>
      <c r="BR12" s="613"/>
      <c r="BS12" s="614" t="s">
        <v>121</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565533</v>
      </c>
      <c r="CS12" s="611"/>
      <c r="CT12" s="611"/>
      <c r="CU12" s="611"/>
      <c r="CV12" s="611"/>
      <c r="CW12" s="611"/>
      <c r="CX12" s="611"/>
      <c r="CY12" s="612"/>
      <c r="CZ12" s="613">
        <v>2.2999999999999998</v>
      </c>
      <c r="DA12" s="613"/>
      <c r="DB12" s="613"/>
      <c r="DC12" s="613"/>
      <c r="DD12" s="619">
        <v>2523</v>
      </c>
      <c r="DE12" s="611"/>
      <c r="DF12" s="611"/>
      <c r="DG12" s="611"/>
      <c r="DH12" s="611"/>
      <c r="DI12" s="611"/>
      <c r="DJ12" s="611"/>
      <c r="DK12" s="611"/>
      <c r="DL12" s="611"/>
      <c r="DM12" s="611"/>
      <c r="DN12" s="611"/>
      <c r="DO12" s="611"/>
      <c r="DP12" s="612"/>
      <c r="DQ12" s="619">
        <v>369477</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121</v>
      </c>
      <c r="S13" s="611"/>
      <c r="T13" s="611"/>
      <c r="U13" s="611"/>
      <c r="V13" s="611"/>
      <c r="W13" s="611"/>
      <c r="X13" s="611"/>
      <c r="Y13" s="612"/>
      <c r="Z13" s="613" t="s">
        <v>121</v>
      </c>
      <c r="AA13" s="613"/>
      <c r="AB13" s="613"/>
      <c r="AC13" s="613"/>
      <c r="AD13" s="614" t="s">
        <v>121</v>
      </c>
      <c r="AE13" s="614"/>
      <c r="AF13" s="614"/>
      <c r="AG13" s="614"/>
      <c r="AH13" s="614"/>
      <c r="AI13" s="614"/>
      <c r="AJ13" s="614"/>
      <c r="AK13" s="614"/>
      <c r="AL13" s="615" t="s">
        <v>121</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2500282</v>
      </c>
      <c r="BH13" s="611"/>
      <c r="BI13" s="611"/>
      <c r="BJ13" s="611"/>
      <c r="BK13" s="611"/>
      <c r="BL13" s="611"/>
      <c r="BM13" s="611"/>
      <c r="BN13" s="612"/>
      <c r="BO13" s="613">
        <v>42.1</v>
      </c>
      <c r="BP13" s="613"/>
      <c r="BQ13" s="613"/>
      <c r="BR13" s="613"/>
      <c r="BS13" s="614" t="s">
        <v>121</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1531635</v>
      </c>
      <c r="CS13" s="611"/>
      <c r="CT13" s="611"/>
      <c r="CU13" s="611"/>
      <c r="CV13" s="611"/>
      <c r="CW13" s="611"/>
      <c r="CX13" s="611"/>
      <c r="CY13" s="612"/>
      <c r="CZ13" s="613">
        <v>6.1</v>
      </c>
      <c r="DA13" s="613"/>
      <c r="DB13" s="613"/>
      <c r="DC13" s="613"/>
      <c r="DD13" s="619">
        <v>654327</v>
      </c>
      <c r="DE13" s="611"/>
      <c r="DF13" s="611"/>
      <c r="DG13" s="611"/>
      <c r="DH13" s="611"/>
      <c r="DI13" s="611"/>
      <c r="DJ13" s="611"/>
      <c r="DK13" s="611"/>
      <c r="DL13" s="611"/>
      <c r="DM13" s="611"/>
      <c r="DN13" s="611"/>
      <c r="DO13" s="611"/>
      <c r="DP13" s="612"/>
      <c r="DQ13" s="619">
        <v>971923</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121</v>
      </c>
      <c r="S14" s="611"/>
      <c r="T14" s="611"/>
      <c r="U14" s="611"/>
      <c r="V14" s="611"/>
      <c r="W14" s="611"/>
      <c r="X14" s="611"/>
      <c r="Y14" s="612"/>
      <c r="Z14" s="613" t="s">
        <v>121</v>
      </c>
      <c r="AA14" s="613"/>
      <c r="AB14" s="613"/>
      <c r="AC14" s="613"/>
      <c r="AD14" s="614" t="s">
        <v>121</v>
      </c>
      <c r="AE14" s="614"/>
      <c r="AF14" s="614"/>
      <c r="AG14" s="614"/>
      <c r="AH14" s="614"/>
      <c r="AI14" s="614"/>
      <c r="AJ14" s="614"/>
      <c r="AK14" s="614"/>
      <c r="AL14" s="615" t="s">
        <v>121</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186541</v>
      </c>
      <c r="BH14" s="611"/>
      <c r="BI14" s="611"/>
      <c r="BJ14" s="611"/>
      <c r="BK14" s="611"/>
      <c r="BL14" s="611"/>
      <c r="BM14" s="611"/>
      <c r="BN14" s="612"/>
      <c r="BO14" s="613">
        <v>3.1</v>
      </c>
      <c r="BP14" s="613"/>
      <c r="BQ14" s="613"/>
      <c r="BR14" s="613"/>
      <c r="BS14" s="614" t="s">
        <v>121</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1303889</v>
      </c>
      <c r="CS14" s="611"/>
      <c r="CT14" s="611"/>
      <c r="CU14" s="611"/>
      <c r="CV14" s="611"/>
      <c r="CW14" s="611"/>
      <c r="CX14" s="611"/>
      <c r="CY14" s="612"/>
      <c r="CZ14" s="613">
        <v>5.2</v>
      </c>
      <c r="DA14" s="613"/>
      <c r="DB14" s="613"/>
      <c r="DC14" s="613"/>
      <c r="DD14" s="619">
        <v>214978</v>
      </c>
      <c r="DE14" s="611"/>
      <c r="DF14" s="611"/>
      <c r="DG14" s="611"/>
      <c r="DH14" s="611"/>
      <c r="DI14" s="611"/>
      <c r="DJ14" s="611"/>
      <c r="DK14" s="611"/>
      <c r="DL14" s="611"/>
      <c r="DM14" s="611"/>
      <c r="DN14" s="611"/>
      <c r="DO14" s="611"/>
      <c r="DP14" s="612"/>
      <c r="DQ14" s="619">
        <v>1088624</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24704</v>
      </c>
      <c r="S15" s="611"/>
      <c r="T15" s="611"/>
      <c r="U15" s="611"/>
      <c r="V15" s="611"/>
      <c r="W15" s="611"/>
      <c r="X15" s="611"/>
      <c r="Y15" s="612"/>
      <c r="Z15" s="613">
        <v>0.1</v>
      </c>
      <c r="AA15" s="613"/>
      <c r="AB15" s="613"/>
      <c r="AC15" s="613"/>
      <c r="AD15" s="614">
        <v>24704</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398970</v>
      </c>
      <c r="BH15" s="611"/>
      <c r="BI15" s="611"/>
      <c r="BJ15" s="611"/>
      <c r="BK15" s="611"/>
      <c r="BL15" s="611"/>
      <c r="BM15" s="611"/>
      <c r="BN15" s="612"/>
      <c r="BO15" s="613">
        <v>6.7</v>
      </c>
      <c r="BP15" s="613"/>
      <c r="BQ15" s="613"/>
      <c r="BR15" s="613"/>
      <c r="BS15" s="614" t="s">
        <v>121</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5292750</v>
      </c>
      <c r="CS15" s="611"/>
      <c r="CT15" s="611"/>
      <c r="CU15" s="611"/>
      <c r="CV15" s="611"/>
      <c r="CW15" s="611"/>
      <c r="CX15" s="611"/>
      <c r="CY15" s="612"/>
      <c r="CZ15" s="613">
        <v>21.1</v>
      </c>
      <c r="DA15" s="613"/>
      <c r="DB15" s="613"/>
      <c r="DC15" s="613"/>
      <c r="DD15" s="619">
        <v>3507443</v>
      </c>
      <c r="DE15" s="611"/>
      <c r="DF15" s="611"/>
      <c r="DG15" s="611"/>
      <c r="DH15" s="611"/>
      <c r="DI15" s="611"/>
      <c r="DJ15" s="611"/>
      <c r="DK15" s="611"/>
      <c r="DL15" s="611"/>
      <c r="DM15" s="611"/>
      <c r="DN15" s="611"/>
      <c r="DO15" s="611"/>
      <c r="DP15" s="612"/>
      <c r="DQ15" s="619">
        <v>1523109</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120969</v>
      </c>
      <c r="S16" s="611"/>
      <c r="T16" s="611"/>
      <c r="U16" s="611"/>
      <c r="V16" s="611"/>
      <c r="W16" s="611"/>
      <c r="X16" s="611"/>
      <c r="Y16" s="612"/>
      <c r="Z16" s="613">
        <v>0.5</v>
      </c>
      <c r="AA16" s="613"/>
      <c r="AB16" s="613"/>
      <c r="AC16" s="613"/>
      <c r="AD16" s="614">
        <v>120969</v>
      </c>
      <c r="AE16" s="614"/>
      <c r="AF16" s="614"/>
      <c r="AG16" s="614"/>
      <c r="AH16" s="614"/>
      <c r="AI16" s="614"/>
      <c r="AJ16" s="614"/>
      <c r="AK16" s="614"/>
      <c r="AL16" s="615">
        <v>1</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121</v>
      </c>
      <c r="BH16" s="611"/>
      <c r="BI16" s="611"/>
      <c r="BJ16" s="611"/>
      <c r="BK16" s="611"/>
      <c r="BL16" s="611"/>
      <c r="BM16" s="611"/>
      <c r="BN16" s="612"/>
      <c r="BO16" s="613" t="s">
        <v>121</v>
      </c>
      <c r="BP16" s="613"/>
      <c r="BQ16" s="613"/>
      <c r="BR16" s="613"/>
      <c r="BS16" s="614" t="s">
        <v>121</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32182</v>
      </c>
      <c r="CS16" s="611"/>
      <c r="CT16" s="611"/>
      <c r="CU16" s="611"/>
      <c r="CV16" s="611"/>
      <c r="CW16" s="611"/>
      <c r="CX16" s="611"/>
      <c r="CY16" s="612"/>
      <c r="CZ16" s="613">
        <v>0.1</v>
      </c>
      <c r="DA16" s="613"/>
      <c r="DB16" s="613"/>
      <c r="DC16" s="613"/>
      <c r="DD16" s="619" t="s">
        <v>121</v>
      </c>
      <c r="DE16" s="611"/>
      <c r="DF16" s="611"/>
      <c r="DG16" s="611"/>
      <c r="DH16" s="611"/>
      <c r="DI16" s="611"/>
      <c r="DJ16" s="611"/>
      <c r="DK16" s="611"/>
      <c r="DL16" s="611"/>
      <c r="DM16" s="611"/>
      <c r="DN16" s="611"/>
      <c r="DO16" s="611"/>
      <c r="DP16" s="612"/>
      <c r="DQ16" s="619">
        <v>9060</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204737</v>
      </c>
      <c r="S17" s="611"/>
      <c r="T17" s="611"/>
      <c r="U17" s="611"/>
      <c r="V17" s="611"/>
      <c r="W17" s="611"/>
      <c r="X17" s="611"/>
      <c r="Y17" s="612"/>
      <c r="Z17" s="613">
        <v>0.8</v>
      </c>
      <c r="AA17" s="613"/>
      <c r="AB17" s="613"/>
      <c r="AC17" s="613"/>
      <c r="AD17" s="614">
        <v>204737</v>
      </c>
      <c r="AE17" s="614"/>
      <c r="AF17" s="614"/>
      <c r="AG17" s="614"/>
      <c r="AH17" s="614"/>
      <c r="AI17" s="614"/>
      <c r="AJ17" s="614"/>
      <c r="AK17" s="614"/>
      <c r="AL17" s="615">
        <v>1.7</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121</v>
      </c>
      <c r="BH17" s="611"/>
      <c r="BI17" s="611"/>
      <c r="BJ17" s="611"/>
      <c r="BK17" s="611"/>
      <c r="BL17" s="611"/>
      <c r="BM17" s="611"/>
      <c r="BN17" s="612"/>
      <c r="BO17" s="613" t="s">
        <v>121</v>
      </c>
      <c r="BP17" s="613"/>
      <c r="BQ17" s="613"/>
      <c r="BR17" s="613"/>
      <c r="BS17" s="614" t="s">
        <v>121</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1737685</v>
      </c>
      <c r="CS17" s="611"/>
      <c r="CT17" s="611"/>
      <c r="CU17" s="611"/>
      <c r="CV17" s="611"/>
      <c r="CW17" s="611"/>
      <c r="CX17" s="611"/>
      <c r="CY17" s="612"/>
      <c r="CZ17" s="613">
        <v>6.9</v>
      </c>
      <c r="DA17" s="613"/>
      <c r="DB17" s="613"/>
      <c r="DC17" s="613"/>
      <c r="DD17" s="619" t="s">
        <v>121</v>
      </c>
      <c r="DE17" s="611"/>
      <c r="DF17" s="611"/>
      <c r="DG17" s="611"/>
      <c r="DH17" s="611"/>
      <c r="DI17" s="611"/>
      <c r="DJ17" s="611"/>
      <c r="DK17" s="611"/>
      <c r="DL17" s="611"/>
      <c r="DM17" s="611"/>
      <c r="DN17" s="611"/>
      <c r="DO17" s="611"/>
      <c r="DP17" s="612"/>
      <c r="DQ17" s="619">
        <v>1677823</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26968</v>
      </c>
      <c r="S18" s="611"/>
      <c r="T18" s="611"/>
      <c r="U18" s="611"/>
      <c r="V18" s="611"/>
      <c r="W18" s="611"/>
      <c r="X18" s="611"/>
      <c r="Y18" s="612"/>
      <c r="Z18" s="613">
        <v>0.1</v>
      </c>
      <c r="AA18" s="613"/>
      <c r="AB18" s="613"/>
      <c r="AC18" s="613"/>
      <c r="AD18" s="614">
        <v>26968</v>
      </c>
      <c r="AE18" s="614"/>
      <c r="AF18" s="614"/>
      <c r="AG18" s="614"/>
      <c r="AH18" s="614"/>
      <c r="AI18" s="614"/>
      <c r="AJ18" s="614"/>
      <c r="AK18" s="614"/>
      <c r="AL18" s="615">
        <v>0.2</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121</v>
      </c>
      <c r="BH18" s="611"/>
      <c r="BI18" s="611"/>
      <c r="BJ18" s="611"/>
      <c r="BK18" s="611"/>
      <c r="BL18" s="611"/>
      <c r="BM18" s="611"/>
      <c r="BN18" s="612"/>
      <c r="BO18" s="613" t="s">
        <v>121</v>
      </c>
      <c r="BP18" s="613"/>
      <c r="BQ18" s="613"/>
      <c r="BR18" s="613"/>
      <c r="BS18" s="614" t="s">
        <v>121</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121</v>
      </c>
      <c r="CS18" s="611"/>
      <c r="CT18" s="611"/>
      <c r="CU18" s="611"/>
      <c r="CV18" s="611"/>
      <c r="CW18" s="611"/>
      <c r="CX18" s="611"/>
      <c r="CY18" s="612"/>
      <c r="CZ18" s="613" t="s">
        <v>121</v>
      </c>
      <c r="DA18" s="613"/>
      <c r="DB18" s="613"/>
      <c r="DC18" s="613"/>
      <c r="DD18" s="619" t="s">
        <v>121</v>
      </c>
      <c r="DE18" s="611"/>
      <c r="DF18" s="611"/>
      <c r="DG18" s="611"/>
      <c r="DH18" s="611"/>
      <c r="DI18" s="611"/>
      <c r="DJ18" s="611"/>
      <c r="DK18" s="611"/>
      <c r="DL18" s="611"/>
      <c r="DM18" s="611"/>
      <c r="DN18" s="611"/>
      <c r="DO18" s="611"/>
      <c r="DP18" s="612"/>
      <c r="DQ18" s="619" t="s">
        <v>121</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176790</v>
      </c>
      <c r="S19" s="611"/>
      <c r="T19" s="611"/>
      <c r="U19" s="611"/>
      <c r="V19" s="611"/>
      <c r="W19" s="611"/>
      <c r="X19" s="611"/>
      <c r="Y19" s="612"/>
      <c r="Z19" s="613">
        <v>0.7</v>
      </c>
      <c r="AA19" s="613"/>
      <c r="AB19" s="613"/>
      <c r="AC19" s="613"/>
      <c r="AD19" s="614">
        <v>176790</v>
      </c>
      <c r="AE19" s="614"/>
      <c r="AF19" s="614"/>
      <c r="AG19" s="614"/>
      <c r="AH19" s="614"/>
      <c r="AI19" s="614"/>
      <c r="AJ19" s="614"/>
      <c r="AK19" s="614"/>
      <c r="AL19" s="615">
        <v>1.5</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545229</v>
      </c>
      <c r="BH19" s="611"/>
      <c r="BI19" s="611"/>
      <c r="BJ19" s="611"/>
      <c r="BK19" s="611"/>
      <c r="BL19" s="611"/>
      <c r="BM19" s="611"/>
      <c r="BN19" s="612"/>
      <c r="BO19" s="613">
        <v>9.1999999999999993</v>
      </c>
      <c r="BP19" s="613"/>
      <c r="BQ19" s="613"/>
      <c r="BR19" s="613"/>
      <c r="BS19" s="614" t="s">
        <v>121</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121</v>
      </c>
      <c r="CS19" s="611"/>
      <c r="CT19" s="611"/>
      <c r="CU19" s="611"/>
      <c r="CV19" s="611"/>
      <c r="CW19" s="611"/>
      <c r="CX19" s="611"/>
      <c r="CY19" s="612"/>
      <c r="CZ19" s="613" t="s">
        <v>121</v>
      </c>
      <c r="DA19" s="613"/>
      <c r="DB19" s="613"/>
      <c r="DC19" s="613"/>
      <c r="DD19" s="619" t="s">
        <v>121</v>
      </c>
      <c r="DE19" s="611"/>
      <c r="DF19" s="611"/>
      <c r="DG19" s="611"/>
      <c r="DH19" s="611"/>
      <c r="DI19" s="611"/>
      <c r="DJ19" s="611"/>
      <c r="DK19" s="611"/>
      <c r="DL19" s="611"/>
      <c r="DM19" s="611"/>
      <c r="DN19" s="611"/>
      <c r="DO19" s="611"/>
      <c r="DP19" s="612"/>
      <c r="DQ19" s="619" t="s">
        <v>121</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979</v>
      </c>
      <c r="S20" s="611"/>
      <c r="T20" s="611"/>
      <c r="U20" s="611"/>
      <c r="V20" s="611"/>
      <c r="W20" s="611"/>
      <c r="X20" s="611"/>
      <c r="Y20" s="612"/>
      <c r="Z20" s="613">
        <v>0</v>
      </c>
      <c r="AA20" s="613"/>
      <c r="AB20" s="613"/>
      <c r="AC20" s="613"/>
      <c r="AD20" s="614">
        <v>979</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545229</v>
      </c>
      <c r="BH20" s="611"/>
      <c r="BI20" s="611"/>
      <c r="BJ20" s="611"/>
      <c r="BK20" s="611"/>
      <c r="BL20" s="611"/>
      <c r="BM20" s="611"/>
      <c r="BN20" s="612"/>
      <c r="BO20" s="613">
        <v>9.1999999999999993</v>
      </c>
      <c r="BP20" s="613"/>
      <c r="BQ20" s="613"/>
      <c r="BR20" s="613"/>
      <c r="BS20" s="614" t="s">
        <v>121</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25105824</v>
      </c>
      <c r="CS20" s="611"/>
      <c r="CT20" s="611"/>
      <c r="CU20" s="611"/>
      <c r="CV20" s="611"/>
      <c r="CW20" s="611"/>
      <c r="CX20" s="611"/>
      <c r="CY20" s="612"/>
      <c r="CZ20" s="613">
        <v>100</v>
      </c>
      <c r="DA20" s="613"/>
      <c r="DB20" s="613"/>
      <c r="DC20" s="613"/>
      <c r="DD20" s="619">
        <v>5177111</v>
      </c>
      <c r="DE20" s="611"/>
      <c r="DF20" s="611"/>
      <c r="DG20" s="611"/>
      <c r="DH20" s="611"/>
      <c r="DI20" s="611"/>
      <c r="DJ20" s="611"/>
      <c r="DK20" s="611"/>
      <c r="DL20" s="611"/>
      <c r="DM20" s="611"/>
      <c r="DN20" s="611"/>
      <c r="DO20" s="611"/>
      <c r="DP20" s="612"/>
      <c r="DQ20" s="619">
        <v>14497121</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5071975</v>
      </c>
      <c r="S21" s="611"/>
      <c r="T21" s="611"/>
      <c r="U21" s="611"/>
      <c r="V21" s="611"/>
      <c r="W21" s="611"/>
      <c r="X21" s="611"/>
      <c r="Y21" s="612"/>
      <c r="Z21" s="613">
        <v>19.399999999999999</v>
      </c>
      <c r="AA21" s="613"/>
      <c r="AB21" s="613"/>
      <c r="AC21" s="613"/>
      <c r="AD21" s="614">
        <v>4729957</v>
      </c>
      <c r="AE21" s="614"/>
      <c r="AF21" s="614"/>
      <c r="AG21" s="614"/>
      <c r="AH21" s="614"/>
      <c r="AI21" s="614"/>
      <c r="AJ21" s="614"/>
      <c r="AK21" s="614"/>
      <c r="AL21" s="615">
        <v>38.9</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33320</v>
      </c>
      <c r="BH21" s="611"/>
      <c r="BI21" s="611"/>
      <c r="BJ21" s="611"/>
      <c r="BK21" s="611"/>
      <c r="BL21" s="611"/>
      <c r="BM21" s="611"/>
      <c r="BN21" s="612"/>
      <c r="BO21" s="613">
        <v>0.6</v>
      </c>
      <c r="BP21" s="613"/>
      <c r="BQ21" s="613"/>
      <c r="BR21" s="613"/>
      <c r="BS21" s="614" t="s">
        <v>121</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4729957</v>
      </c>
      <c r="S22" s="611"/>
      <c r="T22" s="611"/>
      <c r="U22" s="611"/>
      <c r="V22" s="611"/>
      <c r="W22" s="611"/>
      <c r="X22" s="611"/>
      <c r="Y22" s="612"/>
      <c r="Z22" s="613">
        <v>18.100000000000001</v>
      </c>
      <c r="AA22" s="613"/>
      <c r="AB22" s="613"/>
      <c r="AC22" s="613"/>
      <c r="AD22" s="614">
        <v>4729957</v>
      </c>
      <c r="AE22" s="614"/>
      <c r="AF22" s="614"/>
      <c r="AG22" s="614"/>
      <c r="AH22" s="614"/>
      <c r="AI22" s="614"/>
      <c r="AJ22" s="614"/>
      <c r="AK22" s="614"/>
      <c r="AL22" s="615">
        <v>38.9</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121</v>
      </c>
      <c r="BH22" s="611"/>
      <c r="BI22" s="611"/>
      <c r="BJ22" s="611"/>
      <c r="BK22" s="611"/>
      <c r="BL22" s="611"/>
      <c r="BM22" s="611"/>
      <c r="BN22" s="612"/>
      <c r="BO22" s="613" t="s">
        <v>121</v>
      </c>
      <c r="BP22" s="613"/>
      <c r="BQ22" s="613"/>
      <c r="BR22" s="613"/>
      <c r="BS22" s="614" t="s">
        <v>121</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341983</v>
      </c>
      <c r="S23" s="611"/>
      <c r="T23" s="611"/>
      <c r="U23" s="611"/>
      <c r="V23" s="611"/>
      <c r="W23" s="611"/>
      <c r="X23" s="611"/>
      <c r="Y23" s="612"/>
      <c r="Z23" s="613">
        <v>1.3</v>
      </c>
      <c r="AA23" s="613"/>
      <c r="AB23" s="613"/>
      <c r="AC23" s="613"/>
      <c r="AD23" s="614" t="s">
        <v>121</v>
      </c>
      <c r="AE23" s="614"/>
      <c r="AF23" s="614"/>
      <c r="AG23" s="614"/>
      <c r="AH23" s="614"/>
      <c r="AI23" s="614"/>
      <c r="AJ23" s="614"/>
      <c r="AK23" s="614"/>
      <c r="AL23" s="615" t="s">
        <v>121</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511909</v>
      </c>
      <c r="BH23" s="611"/>
      <c r="BI23" s="611"/>
      <c r="BJ23" s="611"/>
      <c r="BK23" s="611"/>
      <c r="BL23" s="611"/>
      <c r="BM23" s="611"/>
      <c r="BN23" s="612"/>
      <c r="BO23" s="613">
        <v>8.6</v>
      </c>
      <c r="BP23" s="613"/>
      <c r="BQ23" s="613"/>
      <c r="BR23" s="613"/>
      <c r="BS23" s="614" t="s">
        <v>121</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v>35</v>
      </c>
      <c r="S24" s="611"/>
      <c r="T24" s="611"/>
      <c r="U24" s="611"/>
      <c r="V24" s="611"/>
      <c r="W24" s="611"/>
      <c r="X24" s="611"/>
      <c r="Y24" s="612"/>
      <c r="Z24" s="613">
        <v>0</v>
      </c>
      <c r="AA24" s="613"/>
      <c r="AB24" s="613"/>
      <c r="AC24" s="613"/>
      <c r="AD24" s="614" t="s">
        <v>121</v>
      </c>
      <c r="AE24" s="614"/>
      <c r="AF24" s="614"/>
      <c r="AG24" s="614"/>
      <c r="AH24" s="614"/>
      <c r="AI24" s="614"/>
      <c r="AJ24" s="614"/>
      <c r="AK24" s="614"/>
      <c r="AL24" s="615" t="s">
        <v>121</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121</v>
      </c>
      <c r="BH24" s="611"/>
      <c r="BI24" s="611"/>
      <c r="BJ24" s="611"/>
      <c r="BK24" s="611"/>
      <c r="BL24" s="611"/>
      <c r="BM24" s="611"/>
      <c r="BN24" s="612"/>
      <c r="BO24" s="613" t="s">
        <v>121</v>
      </c>
      <c r="BP24" s="613"/>
      <c r="BQ24" s="613"/>
      <c r="BR24" s="613"/>
      <c r="BS24" s="614" t="s">
        <v>121</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10657091</v>
      </c>
      <c r="CS24" s="600"/>
      <c r="CT24" s="600"/>
      <c r="CU24" s="600"/>
      <c r="CV24" s="600"/>
      <c r="CW24" s="600"/>
      <c r="CX24" s="600"/>
      <c r="CY24" s="601"/>
      <c r="CZ24" s="604">
        <v>42.4</v>
      </c>
      <c r="DA24" s="605"/>
      <c r="DB24" s="605"/>
      <c r="DC24" s="621"/>
      <c r="DD24" s="642">
        <v>7241331</v>
      </c>
      <c r="DE24" s="600"/>
      <c r="DF24" s="600"/>
      <c r="DG24" s="600"/>
      <c r="DH24" s="600"/>
      <c r="DI24" s="600"/>
      <c r="DJ24" s="600"/>
      <c r="DK24" s="601"/>
      <c r="DL24" s="642">
        <v>6427708</v>
      </c>
      <c r="DM24" s="600"/>
      <c r="DN24" s="600"/>
      <c r="DO24" s="600"/>
      <c r="DP24" s="600"/>
      <c r="DQ24" s="600"/>
      <c r="DR24" s="600"/>
      <c r="DS24" s="600"/>
      <c r="DT24" s="600"/>
      <c r="DU24" s="600"/>
      <c r="DV24" s="601"/>
      <c r="DW24" s="604">
        <v>52.7</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12837002</v>
      </c>
      <c r="S25" s="611"/>
      <c r="T25" s="611"/>
      <c r="U25" s="611"/>
      <c r="V25" s="611"/>
      <c r="W25" s="611"/>
      <c r="X25" s="611"/>
      <c r="Y25" s="612"/>
      <c r="Z25" s="613">
        <v>49</v>
      </c>
      <c r="AA25" s="613"/>
      <c r="AB25" s="613"/>
      <c r="AC25" s="613"/>
      <c r="AD25" s="614">
        <v>11983075</v>
      </c>
      <c r="AE25" s="614"/>
      <c r="AF25" s="614"/>
      <c r="AG25" s="614"/>
      <c r="AH25" s="614"/>
      <c r="AI25" s="614"/>
      <c r="AJ25" s="614"/>
      <c r="AK25" s="614"/>
      <c r="AL25" s="615">
        <v>98.6</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121</v>
      </c>
      <c r="BH25" s="611"/>
      <c r="BI25" s="611"/>
      <c r="BJ25" s="611"/>
      <c r="BK25" s="611"/>
      <c r="BL25" s="611"/>
      <c r="BM25" s="611"/>
      <c r="BN25" s="612"/>
      <c r="BO25" s="613" t="s">
        <v>121</v>
      </c>
      <c r="BP25" s="613"/>
      <c r="BQ25" s="613"/>
      <c r="BR25" s="613"/>
      <c r="BS25" s="614" t="s">
        <v>121</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4026721</v>
      </c>
      <c r="CS25" s="643"/>
      <c r="CT25" s="643"/>
      <c r="CU25" s="643"/>
      <c r="CV25" s="643"/>
      <c r="CW25" s="643"/>
      <c r="CX25" s="643"/>
      <c r="CY25" s="644"/>
      <c r="CZ25" s="615">
        <v>16</v>
      </c>
      <c r="DA25" s="640"/>
      <c r="DB25" s="640"/>
      <c r="DC25" s="645"/>
      <c r="DD25" s="619">
        <v>3754059</v>
      </c>
      <c r="DE25" s="643"/>
      <c r="DF25" s="643"/>
      <c r="DG25" s="643"/>
      <c r="DH25" s="643"/>
      <c r="DI25" s="643"/>
      <c r="DJ25" s="643"/>
      <c r="DK25" s="644"/>
      <c r="DL25" s="619">
        <v>3682909</v>
      </c>
      <c r="DM25" s="643"/>
      <c r="DN25" s="643"/>
      <c r="DO25" s="643"/>
      <c r="DP25" s="643"/>
      <c r="DQ25" s="643"/>
      <c r="DR25" s="643"/>
      <c r="DS25" s="643"/>
      <c r="DT25" s="643"/>
      <c r="DU25" s="643"/>
      <c r="DV25" s="644"/>
      <c r="DW25" s="615">
        <v>30.2</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v>4523</v>
      </c>
      <c r="S26" s="611"/>
      <c r="T26" s="611"/>
      <c r="U26" s="611"/>
      <c r="V26" s="611"/>
      <c r="W26" s="611"/>
      <c r="X26" s="611"/>
      <c r="Y26" s="612"/>
      <c r="Z26" s="613">
        <v>0</v>
      </c>
      <c r="AA26" s="613"/>
      <c r="AB26" s="613"/>
      <c r="AC26" s="613"/>
      <c r="AD26" s="614">
        <v>4523</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121</v>
      </c>
      <c r="BH26" s="611"/>
      <c r="BI26" s="611"/>
      <c r="BJ26" s="611"/>
      <c r="BK26" s="611"/>
      <c r="BL26" s="611"/>
      <c r="BM26" s="611"/>
      <c r="BN26" s="612"/>
      <c r="BO26" s="613" t="s">
        <v>121</v>
      </c>
      <c r="BP26" s="613"/>
      <c r="BQ26" s="613"/>
      <c r="BR26" s="613"/>
      <c r="BS26" s="614" t="s">
        <v>121</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2199668</v>
      </c>
      <c r="CS26" s="611"/>
      <c r="CT26" s="611"/>
      <c r="CU26" s="611"/>
      <c r="CV26" s="611"/>
      <c r="CW26" s="611"/>
      <c r="CX26" s="611"/>
      <c r="CY26" s="612"/>
      <c r="CZ26" s="615">
        <v>8.8000000000000007</v>
      </c>
      <c r="DA26" s="640"/>
      <c r="DB26" s="640"/>
      <c r="DC26" s="645"/>
      <c r="DD26" s="619">
        <v>2024921</v>
      </c>
      <c r="DE26" s="611"/>
      <c r="DF26" s="611"/>
      <c r="DG26" s="611"/>
      <c r="DH26" s="611"/>
      <c r="DI26" s="611"/>
      <c r="DJ26" s="611"/>
      <c r="DK26" s="612"/>
      <c r="DL26" s="619" t="s">
        <v>121</v>
      </c>
      <c r="DM26" s="611"/>
      <c r="DN26" s="611"/>
      <c r="DO26" s="611"/>
      <c r="DP26" s="611"/>
      <c r="DQ26" s="611"/>
      <c r="DR26" s="611"/>
      <c r="DS26" s="611"/>
      <c r="DT26" s="611"/>
      <c r="DU26" s="611"/>
      <c r="DV26" s="612"/>
      <c r="DW26" s="615" t="s">
        <v>121</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49417</v>
      </c>
      <c r="S27" s="611"/>
      <c r="T27" s="611"/>
      <c r="U27" s="611"/>
      <c r="V27" s="611"/>
      <c r="W27" s="611"/>
      <c r="X27" s="611"/>
      <c r="Y27" s="612"/>
      <c r="Z27" s="613">
        <v>0.2</v>
      </c>
      <c r="AA27" s="613"/>
      <c r="AB27" s="613"/>
      <c r="AC27" s="613"/>
      <c r="AD27" s="614" t="s">
        <v>121</v>
      </c>
      <c r="AE27" s="614"/>
      <c r="AF27" s="614"/>
      <c r="AG27" s="614"/>
      <c r="AH27" s="614"/>
      <c r="AI27" s="614"/>
      <c r="AJ27" s="614"/>
      <c r="AK27" s="614"/>
      <c r="AL27" s="615" t="s">
        <v>121</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5941494</v>
      </c>
      <c r="BH27" s="611"/>
      <c r="BI27" s="611"/>
      <c r="BJ27" s="611"/>
      <c r="BK27" s="611"/>
      <c r="BL27" s="611"/>
      <c r="BM27" s="611"/>
      <c r="BN27" s="612"/>
      <c r="BO27" s="613">
        <v>100</v>
      </c>
      <c r="BP27" s="613"/>
      <c r="BQ27" s="613"/>
      <c r="BR27" s="613"/>
      <c r="BS27" s="614">
        <v>37759</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4892685</v>
      </c>
      <c r="CS27" s="643"/>
      <c r="CT27" s="643"/>
      <c r="CU27" s="643"/>
      <c r="CV27" s="643"/>
      <c r="CW27" s="643"/>
      <c r="CX27" s="643"/>
      <c r="CY27" s="644"/>
      <c r="CZ27" s="615">
        <v>19.5</v>
      </c>
      <c r="DA27" s="640"/>
      <c r="DB27" s="640"/>
      <c r="DC27" s="645"/>
      <c r="DD27" s="619">
        <v>1809449</v>
      </c>
      <c r="DE27" s="643"/>
      <c r="DF27" s="643"/>
      <c r="DG27" s="643"/>
      <c r="DH27" s="643"/>
      <c r="DI27" s="643"/>
      <c r="DJ27" s="643"/>
      <c r="DK27" s="644"/>
      <c r="DL27" s="619">
        <v>1066976</v>
      </c>
      <c r="DM27" s="643"/>
      <c r="DN27" s="643"/>
      <c r="DO27" s="643"/>
      <c r="DP27" s="643"/>
      <c r="DQ27" s="643"/>
      <c r="DR27" s="643"/>
      <c r="DS27" s="643"/>
      <c r="DT27" s="643"/>
      <c r="DU27" s="643"/>
      <c r="DV27" s="644"/>
      <c r="DW27" s="615">
        <v>8.6999999999999993</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158046</v>
      </c>
      <c r="S28" s="611"/>
      <c r="T28" s="611"/>
      <c r="U28" s="611"/>
      <c r="V28" s="611"/>
      <c r="W28" s="611"/>
      <c r="X28" s="611"/>
      <c r="Y28" s="612"/>
      <c r="Z28" s="613">
        <v>0.6</v>
      </c>
      <c r="AA28" s="613"/>
      <c r="AB28" s="613"/>
      <c r="AC28" s="613"/>
      <c r="AD28" s="614">
        <v>36406</v>
      </c>
      <c r="AE28" s="614"/>
      <c r="AF28" s="614"/>
      <c r="AG28" s="614"/>
      <c r="AH28" s="614"/>
      <c r="AI28" s="614"/>
      <c r="AJ28" s="614"/>
      <c r="AK28" s="614"/>
      <c r="AL28" s="615">
        <v>0.3</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1737685</v>
      </c>
      <c r="CS28" s="611"/>
      <c r="CT28" s="611"/>
      <c r="CU28" s="611"/>
      <c r="CV28" s="611"/>
      <c r="CW28" s="611"/>
      <c r="CX28" s="611"/>
      <c r="CY28" s="612"/>
      <c r="CZ28" s="615">
        <v>6.9</v>
      </c>
      <c r="DA28" s="640"/>
      <c r="DB28" s="640"/>
      <c r="DC28" s="645"/>
      <c r="DD28" s="619">
        <v>1677823</v>
      </c>
      <c r="DE28" s="611"/>
      <c r="DF28" s="611"/>
      <c r="DG28" s="611"/>
      <c r="DH28" s="611"/>
      <c r="DI28" s="611"/>
      <c r="DJ28" s="611"/>
      <c r="DK28" s="612"/>
      <c r="DL28" s="619">
        <v>1677823</v>
      </c>
      <c r="DM28" s="611"/>
      <c r="DN28" s="611"/>
      <c r="DO28" s="611"/>
      <c r="DP28" s="611"/>
      <c r="DQ28" s="611"/>
      <c r="DR28" s="611"/>
      <c r="DS28" s="611"/>
      <c r="DT28" s="611"/>
      <c r="DU28" s="611"/>
      <c r="DV28" s="612"/>
      <c r="DW28" s="615">
        <v>13.8</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371090</v>
      </c>
      <c r="S29" s="611"/>
      <c r="T29" s="611"/>
      <c r="U29" s="611"/>
      <c r="V29" s="611"/>
      <c r="W29" s="611"/>
      <c r="X29" s="611"/>
      <c r="Y29" s="612"/>
      <c r="Z29" s="613">
        <v>1.4</v>
      </c>
      <c r="AA29" s="613"/>
      <c r="AB29" s="613"/>
      <c r="AC29" s="613"/>
      <c r="AD29" s="614" t="s">
        <v>121</v>
      </c>
      <c r="AE29" s="614"/>
      <c r="AF29" s="614"/>
      <c r="AG29" s="614"/>
      <c r="AH29" s="614"/>
      <c r="AI29" s="614"/>
      <c r="AJ29" s="614"/>
      <c r="AK29" s="614"/>
      <c r="AL29" s="615" t="s">
        <v>121</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1737685</v>
      </c>
      <c r="CS29" s="643"/>
      <c r="CT29" s="643"/>
      <c r="CU29" s="643"/>
      <c r="CV29" s="643"/>
      <c r="CW29" s="643"/>
      <c r="CX29" s="643"/>
      <c r="CY29" s="644"/>
      <c r="CZ29" s="615">
        <v>6.9</v>
      </c>
      <c r="DA29" s="640"/>
      <c r="DB29" s="640"/>
      <c r="DC29" s="645"/>
      <c r="DD29" s="619">
        <v>1677823</v>
      </c>
      <c r="DE29" s="643"/>
      <c r="DF29" s="643"/>
      <c r="DG29" s="643"/>
      <c r="DH29" s="643"/>
      <c r="DI29" s="643"/>
      <c r="DJ29" s="643"/>
      <c r="DK29" s="644"/>
      <c r="DL29" s="619">
        <v>1677823</v>
      </c>
      <c r="DM29" s="643"/>
      <c r="DN29" s="643"/>
      <c r="DO29" s="643"/>
      <c r="DP29" s="643"/>
      <c r="DQ29" s="643"/>
      <c r="DR29" s="643"/>
      <c r="DS29" s="643"/>
      <c r="DT29" s="643"/>
      <c r="DU29" s="643"/>
      <c r="DV29" s="644"/>
      <c r="DW29" s="615">
        <v>13.8</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4910067</v>
      </c>
      <c r="S30" s="611"/>
      <c r="T30" s="611"/>
      <c r="U30" s="611"/>
      <c r="V30" s="611"/>
      <c r="W30" s="611"/>
      <c r="X30" s="611"/>
      <c r="Y30" s="612"/>
      <c r="Z30" s="613">
        <v>18.7</v>
      </c>
      <c r="AA30" s="613"/>
      <c r="AB30" s="613"/>
      <c r="AC30" s="613"/>
      <c r="AD30" s="614" t="s">
        <v>121</v>
      </c>
      <c r="AE30" s="614"/>
      <c r="AF30" s="614"/>
      <c r="AG30" s="614"/>
      <c r="AH30" s="614"/>
      <c r="AI30" s="614"/>
      <c r="AJ30" s="614"/>
      <c r="AK30" s="614"/>
      <c r="AL30" s="615" t="s">
        <v>121</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1632322</v>
      </c>
      <c r="CS30" s="611"/>
      <c r="CT30" s="611"/>
      <c r="CU30" s="611"/>
      <c r="CV30" s="611"/>
      <c r="CW30" s="611"/>
      <c r="CX30" s="611"/>
      <c r="CY30" s="612"/>
      <c r="CZ30" s="615">
        <v>6.5</v>
      </c>
      <c r="DA30" s="640"/>
      <c r="DB30" s="640"/>
      <c r="DC30" s="645"/>
      <c r="DD30" s="619">
        <v>1573670</v>
      </c>
      <c r="DE30" s="611"/>
      <c r="DF30" s="611"/>
      <c r="DG30" s="611"/>
      <c r="DH30" s="611"/>
      <c r="DI30" s="611"/>
      <c r="DJ30" s="611"/>
      <c r="DK30" s="612"/>
      <c r="DL30" s="619">
        <v>1573670</v>
      </c>
      <c r="DM30" s="611"/>
      <c r="DN30" s="611"/>
      <c r="DO30" s="611"/>
      <c r="DP30" s="611"/>
      <c r="DQ30" s="611"/>
      <c r="DR30" s="611"/>
      <c r="DS30" s="611"/>
      <c r="DT30" s="611"/>
      <c r="DU30" s="611"/>
      <c r="DV30" s="612"/>
      <c r="DW30" s="615">
        <v>12.9</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v>81752</v>
      </c>
      <c r="S31" s="611"/>
      <c r="T31" s="611"/>
      <c r="U31" s="611"/>
      <c r="V31" s="611"/>
      <c r="W31" s="611"/>
      <c r="X31" s="611"/>
      <c r="Y31" s="612"/>
      <c r="Z31" s="613">
        <v>0.3</v>
      </c>
      <c r="AA31" s="613"/>
      <c r="AB31" s="613"/>
      <c r="AC31" s="613"/>
      <c r="AD31" s="614">
        <v>81752</v>
      </c>
      <c r="AE31" s="614"/>
      <c r="AF31" s="614"/>
      <c r="AG31" s="614"/>
      <c r="AH31" s="614"/>
      <c r="AI31" s="614"/>
      <c r="AJ31" s="614"/>
      <c r="AK31" s="614"/>
      <c r="AL31" s="615">
        <v>0.7</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98.4</v>
      </c>
      <c r="BH31" s="654"/>
      <c r="BI31" s="654"/>
      <c r="BJ31" s="654"/>
      <c r="BK31" s="654"/>
      <c r="BL31" s="654"/>
      <c r="BM31" s="605">
        <v>95.3</v>
      </c>
      <c r="BN31" s="654"/>
      <c r="BO31" s="654"/>
      <c r="BP31" s="654"/>
      <c r="BQ31" s="655"/>
      <c r="BR31" s="657">
        <v>98.6</v>
      </c>
      <c r="BS31" s="654"/>
      <c r="BT31" s="654"/>
      <c r="BU31" s="654"/>
      <c r="BV31" s="654"/>
      <c r="BW31" s="654"/>
      <c r="BX31" s="605">
        <v>95.6</v>
      </c>
      <c r="BY31" s="654"/>
      <c r="BZ31" s="654"/>
      <c r="CA31" s="654"/>
      <c r="CB31" s="655"/>
      <c r="CD31" s="650"/>
      <c r="CE31" s="651"/>
      <c r="CF31" s="607" t="s">
        <v>300</v>
      </c>
      <c r="CG31" s="608"/>
      <c r="CH31" s="608"/>
      <c r="CI31" s="608"/>
      <c r="CJ31" s="608"/>
      <c r="CK31" s="608"/>
      <c r="CL31" s="608"/>
      <c r="CM31" s="608"/>
      <c r="CN31" s="608"/>
      <c r="CO31" s="608"/>
      <c r="CP31" s="608"/>
      <c r="CQ31" s="609"/>
      <c r="CR31" s="610">
        <v>105363</v>
      </c>
      <c r="CS31" s="643"/>
      <c r="CT31" s="643"/>
      <c r="CU31" s="643"/>
      <c r="CV31" s="643"/>
      <c r="CW31" s="643"/>
      <c r="CX31" s="643"/>
      <c r="CY31" s="644"/>
      <c r="CZ31" s="615">
        <v>0.4</v>
      </c>
      <c r="DA31" s="640"/>
      <c r="DB31" s="640"/>
      <c r="DC31" s="645"/>
      <c r="DD31" s="619">
        <v>104153</v>
      </c>
      <c r="DE31" s="643"/>
      <c r="DF31" s="643"/>
      <c r="DG31" s="643"/>
      <c r="DH31" s="643"/>
      <c r="DI31" s="643"/>
      <c r="DJ31" s="643"/>
      <c r="DK31" s="644"/>
      <c r="DL31" s="619">
        <v>104153</v>
      </c>
      <c r="DM31" s="643"/>
      <c r="DN31" s="643"/>
      <c r="DO31" s="643"/>
      <c r="DP31" s="643"/>
      <c r="DQ31" s="643"/>
      <c r="DR31" s="643"/>
      <c r="DS31" s="643"/>
      <c r="DT31" s="643"/>
      <c r="DU31" s="643"/>
      <c r="DV31" s="644"/>
      <c r="DW31" s="615">
        <v>0.9</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1340922</v>
      </c>
      <c r="S32" s="611"/>
      <c r="T32" s="611"/>
      <c r="U32" s="611"/>
      <c r="V32" s="611"/>
      <c r="W32" s="611"/>
      <c r="X32" s="611"/>
      <c r="Y32" s="612"/>
      <c r="Z32" s="613">
        <v>5.0999999999999996</v>
      </c>
      <c r="AA32" s="613"/>
      <c r="AB32" s="613"/>
      <c r="AC32" s="613"/>
      <c r="AD32" s="614" t="s">
        <v>121</v>
      </c>
      <c r="AE32" s="614"/>
      <c r="AF32" s="614"/>
      <c r="AG32" s="614"/>
      <c r="AH32" s="614"/>
      <c r="AI32" s="614"/>
      <c r="AJ32" s="614"/>
      <c r="AK32" s="614"/>
      <c r="AL32" s="615" t="s">
        <v>121</v>
      </c>
      <c r="AM32" s="616"/>
      <c r="AN32" s="616"/>
      <c r="AO32" s="617"/>
      <c r="AP32" s="660"/>
      <c r="AQ32" s="661"/>
      <c r="AR32" s="661"/>
      <c r="AS32" s="661"/>
      <c r="AT32" s="665"/>
      <c r="AU32" s="196" t="s">
        <v>302</v>
      </c>
      <c r="AX32" s="607" t="s">
        <v>303</v>
      </c>
      <c r="AY32" s="608"/>
      <c r="AZ32" s="608"/>
      <c r="BA32" s="608"/>
      <c r="BB32" s="608"/>
      <c r="BC32" s="608"/>
      <c r="BD32" s="608"/>
      <c r="BE32" s="608"/>
      <c r="BF32" s="609"/>
      <c r="BG32" s="667">
        <v>98.4</v>
      </c>
      <c r="BH32" s="643"/>
      <c r="BI32" s="643"/>
      <c r="BJ32" s="643"/>
      <c r="BK32" s="643"/>
      <c r="BL32" s="643"/>
      <c r="BM32" s="616">
        <v>94.8</v>
      </c>
      <c r="BN32" s="643"/>
      <c r="BO32" s="643"/>
      <c r="BP32" s="643"/>
      <c r="BQ32" s="656"/>
      <c r="BR32" s="667">
        <v>98.5</v>
      </c>
      <c r="BS32" s="643"/>
      <c r="BT32" s="643"/>
      <c r="BU32" s="643"/>
      <c r="BV32" s="643"/>
      <c r="BW32" s="643"/>
      <c r="BX32" s="616">
        <v>95.2</v>
      </c>
      <c r="BY32" s="643"/>
      <c r="BZ32" s="643"/>
      <c r="CA32" s="643"/>
      <c r="CB32" s="656"/>
      <c r="CD32" s="652"/>
      <c r="CE32" s="653"/>
      <c r="CF32" s="607" t="s">
        <v>304</v>
      </c>
      <c r="CG32" s="608"/>
      <c r="CH32" s="608"/>
      <c r="CI32" s="608"/>
      <c r="CJ32" s="608"/>
      <c r="CK32" s="608"/>
      <c r="CL32" s="608"/>
      <c r="CM32" s="608"/>
      <c r="CN32" s="608"/>
      <c r="CO32" s="608"/>
      <c r="CP32" s="608"/>
      <c r="CQ32" s="609"/>
      <c r="CR32" s="610" t="s">
        <v>121</v>
      </c>
      <c r="CS32" s="611"/>
      <c r="CT32" s="611"/>
      <c r="CU32" s="611"/>
      <c r="CV32" s="611"/>
      <c r="CW32" s="611"/>
      <c r="CX32" s="611"/>
      <c r="CY32" s="612"/>
      <c r="CZ32" s="615" t="s">
        <v>121</v>
      </c>
      <c r="DA32" s="640"/>
      <c r="DB32" s="640"/>
      <c r="DC32" s="645"/>
      <c r="DD32" s="619" t="s">
        <v>121</v>
      </c>
      <c r="DE32" s="611"/>
      <c r="DF32" s="611"/>
      <c r="DG32" s="611"/>
      <c r="DH32" s="611"/>
      <c r="DI32" s="611"/>
      <c r="DJ32" s="611"/>
      <c r="DK32" s="612"/>
      <c r="DL32" s="619" t="s">
        <v>121</v>
      </c>
      <c r="DM32" s="611"/>
      <c r="DN32" s="611"/>
      <c r="DO32" s="611"/>
      <c r="DP32" s="611"/>
      <c r="DQ32" s="611"/>
      <c r="DR32" s="611"/>
      <c r="DS32" s="611"/>
      <c r="DT32" s="611"/>
      <c r="DU32" s="611"/>
      <c r="DV32" s="612"/>
      <c r="DW32" s="615" t="s">
        <v>121</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21831</v>
      </c>
      <c r="S33" s="611"/>
      <c r="T33" s="611"/>
      <c r="U33" s="611"/>
      <c r="V33" s="611"/>
      <c r="W33" s="611"/>
      <c r="X33" s="611"/>
      <c r="Y33" s="612"/>
      <c r="Z33" s="613">
        <v>0.1</v>
      </c>
      <c r="AA33" s="613"/>
      <c r="AB33" s="613"/>
      <c r="AC33" s="613"/>
      <c r="AD33" s="614">
        <v>17110</v>
      </c>
      <c r="AE33" s="614"/>
      <c r="AF33" s="614"/>
      <c r="AG33" s="614"/>
      <c r="AH33" s="614"/>
      <c r="AI33" s="614"/>
      <c r="AJ33" s="614"/>
      <c r="AK33" s="614"/>
      <c r="AL33" s="615">
        <v>0.1</v>
      </c>
      <c r="AM33" s="616"/>
      <c r="AN33" s="616"/>
      <c r="AO33" s="617"/>
      <c r="AP33" s="662"/>
      <c r="AQ33" s="663"/>
      <c r="AR33" s="663"/>
      <c r="AS33" s="663"/>
      <c r="AT33" s="666"/>
      <c r="AU33" s="201"/>
      <c r="AV33" s="201"/>
      <c r="AW33" s="201"/>
      <c r="AX33" s="631" t="s">
        <v>306</v>
      </c>
      <c r="AY33" s="632"/>
      <c r="AZ33" s="632"/>
      <c r="BA33" s="632"/>
      <c r="BB33" s="632"/>
      <c r="BC33" s="632"/>
      <c r="BD33" s="632"/>
      <c r="BE33" s="632"/>
      <c r="BF33" s="633"/>
      <c r="BG33" s="668">
        <v>98.2</v>
      </c>
      <c r="BH33" s="669"/>
      <c r="BI33" s="669"/>
      <c r="BJ33" s="669"/>
      <c r="BK33" s="669"/>
      <c r="BL33" s="669"/>
      <c r="BM33" s="670">
        <v>95</v>
      </c>
      <c r="BN33" s="669"/>
      <c r="BO33" s="669"/>
      <c r="BP33" s="669"/>
      <c r="BQ33" s="671"/>
      <c r="BR33" s="668">
        <v>98.5</v>
      </c>
      <c r="BS33" s="669"/>
      <c r="BT33" s="669"/>
      <c r="BU33" s="669"/>
      <c r="BV33" s="669"/>
      <c r="BW33" s="669"/>
      <c r="BX33" s="670">
        <v>95.2</v>
      </c>
      <c r="BY33" s="669"/>
      <c r="BZ33" s="669"/>
      <c r="CA33" s="669"/>
      <c r="CB33" s="671"/>
      <c r="CD33" s="607" t="s">
        <v>307</v>
      </c>
      <c r="CE33" s="608"/>
      <c r="CF33" s="608"/>
      <c r="CG33" s="608"/>
      <c r="CH33" s="608"/>
      <c r="CI33" s="608"/>
      <c r="CJ33" s="608"/>
      <c r="CK33" s="608"/>
      <c r="CL33" s="608"/>
      <c r="CM33" s="608"/>
      <c r="CN33" s="608"/>
      <c r="CO33" s="608"/>
      <c r="CP33" s="608"/>
      <c r="CQ33" s="609"/>
      <c r="CR33" s="610">
        <v>9239440</v>
      </c>
      <c r="CS33" s="643"/>
      <c r="CT33" s="643"/>
      <c r="CU33" s="643"/>
      <c r="CV33" s="643"/>
      <c r="CW33" s="643"/>
      <c r="CX33" s="643"/>
      <c r="CY33" s="644"/>
      <c r="CZ33" s="615">
        <v>36.799999999999997</v>
      </c>
      <c r="DA33" s="640"/>
      <c r="DB33" s="640"/>
      <c r="DC33" s="645"/>
      <c r="DD33" s="619">
        <v>6881473</v>
      </c>
      <c r="DE33" s="643"/>
      <c r="DF33" s="643"/>
      <c r="DG33" s="643"/>
      <c r="DH33" s="643"/>
      <c r="DI33" s="643"/>
      <c r="DJ33" s="643"/>
      <c r="DK33" s="644"/>
      <c r="DL33" s="619">
        <v>5452151</v>
      </c>
      <c r="DM33" s="643"/>
      <c r="DN33" s="643"/>
      <c r="DO33" s="643"/>
      <c r="DP33" s="643"/>
      <c r="DQ33" s="643"/>
      <c r="DR33" s="643"/>
      <c r="DS33" s="643"/>
      <c r="DT33" s="643"/>
      <c r="DU33" s="643"/>
      <c r="DV33" s="644"/>
      <c r="DW33" s="615">
        <v>44.7</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671834</v>
      </c>
      <c r="S34" s="611"/>
      <c r="T34" s="611"/>
      <c r="U34" s="611"/>
      <c r="V34" s="611"/>
      <c r="W34" s="611"/>
      <c r="X34" s="611"/>
      <c r="Y34" s="612"/>
      <c r="Z34" s="613">
        <v>2.6</v>
      </c>
      <c r="AA34" s="613"/>
      <c r="AB34" s="613"/>
      <c r="AC34" s="613"/>
      <c r="AD34" s="614" t="s">
        <v>121</v>
      </c>
      <c r="AE34" s="614"/>
      <c r="AF34" s="614"/>
      <c r="AG34" s="614"/>
      <c r="AH34" s="614"/>
      <c r="AI34" s="614"/>
      <c r="AJ34" s="614"/>
      <c r="AK34" s="614"/>
      <c r="AL34" s="615" t="s">
        <v>121</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309</v>
      </c>
      <c r="CE34" s="608"/>
      <c r="CF34" s="608"/>
      <c r="CG34" s="608"/>
      <c r="CH34" s="608"/>
      <c r="CI34" s="608"/>
      <c r="CJ34" s="608"/>
      <c r="CK34" s="608"/>
      <c r="CL34" s="608"/>
      <c r="CM34" s="608"/>
      <c r="CN34" s="608"/>
      <c r="CO34" s="608"/>
      <c r="CP34" s="608"/>
      <c r="CQ34" s="609"/>
      <c r="CR34" s="610">
        <v>3199058</v>
      </c>
      <c r="CS34" s="611"/>
      <c r="CT34" s="611"/>
      <c r="CU34" s="611"/>
      <c r="CV34" s="611"/>
      <c r="CW34" s="611"/>
      <c r="CX34" s="611"/>
      <c r="CY34" s="612"/>
      <c r="CZ34" s="615">
        <v>12.7</v>
      </c>
      <c r="DA34" s="640"/>
      <c r="DB34" s="640"/>
      <c r="DC34" s="645"/>
      <c r="DD34" s="619">
        <v>2060543</v>
      </c>
      <c r="DE34" s="611"/>
      <c r="DF34" s="611"/>
      <c r="DG34" s="611"/>
      <c r="DH34" s="611"/>
      <c r="DI34" s="611"/>
      <c r="DJ34" s="611"/>
      <c r="DK34" s="612"/>
      <c r="DL34" s="619">
        <v>1614741</v>
      </c>
      <c r="DM34" s="611"/>
      <c r="DN34" s="611"/>
      <c r="DO34" s="611"/>
      <c r="DP34" s="611"/>
      <c r="DQ34" s="611"/>
      <c r="DR34" s="611"/>
      <c r="DS34" s="611"/>
      <c r="DT34" s="611"/>
      <c r="DU34" s="611"/>
      <c r="DV34" s="612"/>
      <c r="DW34" s="615">
        <v>13.2</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1694863</v>
      </c>
      <c r="S35" s="611"/>
      <c r="T35" s="611"/>
      <c r="U35" s="611"/>
      <c r="V35" s="611"/>
      <c r="W35" s="611"/>
      <c r="X35" s="611"/>
      <c r="Y35" s="612"/>
      <c r="Z35" s="613">
        <v>6.5</v>
      </c>
      <c r="AA35" s="613"/>
      <c r="AB35" s="613"/>
      <c r="AC35" s="613"/>
      <c r="AD35" s="614" t="s">
        <v>121</v>
      </c>
      <c r="AE35" s="614"/>
      <c r="AF35" s="614"/>
      <c r="AG35" s="614"/>
      <c r="AH35" s="614"/>
      <c r="AI35" s="614"/>
      <c r="AJ35" s="614"/>
      <c r="AK35" s="614"/>
      <c r="AL35" s="615" t="s">
        <v>121</v>
      </c>
      <c r="AM35" s="616"/>
      <c r="AN35" s="616"/>
      <c r="AO35" s="617"/>
      <c r="AP35" s="204"/>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76616</v>
      </c>
      <c r="CS35" s="643"/>
      <c r="CT35" s="643"/>
      <c r="CU35" s="643"/>
      <c r="CV35" s="643"/>
      <c r="CW35" s="643"/>
      <c r="CX35" s="643"/>
      <c r="CY35" s="644"/>
      <c r="CZ35" s="615">
        <v>0.3</v>
      </c>
      <c r="DA35" s="640"/>
      <c r="DB35" s="640"/>
      <c r="DC35" s="645"/>
      <c r="DD35" s="619">
        <v>64320</v>
      </c>
      <c r="DE35" s="643"/>
      <c r="DF35" s="643"/>
      <c r="DG35" s="643"/>
      <c r="DH35" s="643"/>
      <c r="DI35" s="643"/>
      <c r="DJ35" s="643"/>
      <c r="DK35" s="644"/>
      <c r="DL35" s="619">
        <v>64320</v>
      </c>
      <c r="DM35" s="643"/>
      <c r="DN35" s="643"/>
      <c r="DO35" s="643"/>
      <c r="DP35" s="643"/>
      <c r="DQ35" s="643"/>
      <c r="DR35" s="643"/>
      <c r="DS35" s="643"/>
      <c r="DT35" s="643"/>
      <c r="DU35" s="643"/>
      <c r="DV35" s="644"/>
      <c r="DW35" s="615">
        <v>0.5</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469687</v>
      </c>
      <c r="S36" s="611"/>
      <c r="T36" s="611"/>
      <c r="U36" s="611"/>
      <c r="V36" s="611"/>
      <c r="W36" s="611"/>
      <c r="X36" s="611"/>
      <c r="Y36" s="612"/>
      <c r="Z36" s="613">
        <v>1.8</v>
      </c>
      <c r="AA36" s="613"/>
      <c r="AB36" s="613"/>
      <c r="AC36" s="613"/>
      <c r="AD36" s="614" t="s">
        <v>121</v>
      </c>
      <c r="AE36" s="614"/>
      <c r="AF36" s="614"/>
      <c r="AG36" s="614"/>
      <c r="AH36" s="614"/>
      <c r="AI36" s="614"/>
      <c r="AJ36" s="614"/>
      <c r="AK36" s="614"/>
      <c r="AL36" s="615" t="s">
        <v>121</v>
      </c>
      <c r="AM36" s="616"/>
      <c r="AN36" s="616"/>
      <c r="AO36" s="617"/>
      <c r="AP36" s="204"/>
      <c r="AQ36" s="676" t="s">
        <v>315</v>
      </c>
      <c r="AR36" s="677"/>
      <c r="AS36" s="677"/>
      <c r="AT36" s="677"/>
      <c r="AU36" s="677"/>
      <c r="AV36" s="677"/>
      <c r="AW36" s="677"/>
      <c r="AX36" s="677"/>
      <c r="AY36" s="678"/>
      <c r="AZ36" s="599">
        <v>3096393</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178818</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2932184</v>
      </c>
      <c r="CS36" s="611"/>
      <c r="CT36" s="611"/>
      <c r="CU36" s="611"/>
      <c r="CV36" s="611"/>
      <c r="CW36" s="611"/>
      <c r="CX36" s="611"/>
      <c r="CY36" s="612"/>
      <c r="CZ36" s="615">
        <v>11.7</v>
      </c>
      <c r="DA36" s="640"/>
      <c r="DB36" s="640"/>
      <c r="DC36" s="645"/>
      <c r="DD36" s="619">
        <v>2556696</v>
      </c>
      <c r="DE36" s="611"/>
      <c r="DF36" s="611"/>
      <c r="DG36" s="611"/>
      <c r="DH36" s="611"/>
      <c r="DI36" s="611"/>
      <c r="DJ36" s="611"/>
      <c r="DK36" s="612"/>
      <c r="DL36" s="619">
        <v>1774672</v>
      </c>
      <c r="DM36" s="611"/>
      <c r="DN36" s="611"/>
      <c r="DO36" s="611"/>
      <c r="DP36" s="611"/>
      <c r="DQ36" s="611"/>
      <c r="DR36" s="611"/>
      <c r="DS36" s="611"/>
      <c r="DT36" s="611"/>
      <c r="DU36" s="611"/>
      <c r="DV36" s="612"/>
      <c r="DW36" s="615">
        <v>14.6</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575793</v>
      </c>
      <c r="S37" s="611"/>
      <c r="T37" s="611"/>
      <c r="U37" s="611"/>
      <c r="V37" s="611"/>
      <c r="W37" s="611"/>
      <c r="X37" s="611"/>
      <c r="Y37" s="612"/>
      <c r="Z37" s="613">
        <v>2.2000000000000002</v>
      </c>
      <c r="AA37" s="613"/>
      <c r="AB37" s="613"/>
      <c r="AC37" s="613"/>
      <c r="AD37" s="614">
        <v>28560</v>
      </c>
      <c r="AE37" s="614"/>
      <c r="AF37" s="614"/>
      <c r="AG37" s="614"/>
      <c r="AH37" s="614"/>
      <c r="AI37" s="614"/>
      <c r="AJ37" s="614"/>
      <c r="AK37" s="614"/>
      <c r="AL37" s="615">
        <v>0.2</v>
      </c>
      <c r="AM37" s="616"/>
      <c r="AN37" s="616"/>
      <c r="AO37" s="617"/>
      <c r="AQ37" s="673" t="s">
        <v>319</v>
      </c>
      <c r="AR37" s="674"/>
      <c r="AS37" s="674"/>
      <c r="AT37" s="674"/>
      <c r="AU37" s="674"/>
      <c r="AV37" s="674"/>
      <c r="AW37" s="674"/>
      <c r="AX37" s="674"/>
      <c r="AY37" s="675"/>
      <c r="AZ37" s="610">
        <v>419903</v>
      </c>
      <c r="BA37" s="611"/>
      <c r="BB37" s="611"/>
      <c r="BC37" s="611"/>
      <c r="BD37" s="643"/>
      <c r="BE37" s="643"/>
      <c r="BF37" s="656"/>
      <c r="BG37" s="607" t="s">
        <v>320</v>
      </c>
      <c r="BH37" s="608"/>
      <c r="BI37" s="608"/>
      <c r="BJ37" s="608"/>
      <c r="BK37" s="608"/>
      <c r="BL37" s="608"/>
      <c r="BM37" s="608"/>
      <c r="BN37" s="608"/>
      <c r="BO37" s="608"/>
      <c r="BP37" s="608"/>
      <c r="BQ37" s="608"/>
      <c r="BR37" s="608"/>
      <c r="BS37" s="608"/>
      <c r="BT37" s="608"/>
      <c r="BU37" s="609"/>
      <c r="BV37" s="610">
        <v>134679</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1136545</v>
      </c>
      <c r="CS37" s="643"/>
      <c r="CT37" s="643"/>
      <c r="CU37" s="643"/>
      <c r="CV37" s="643"/>
      <c r="CW37" s="643"/>
      <c r="CX37" s="643"/>
      <c r="CY37" s="644"/>
      <c r="CZ37" s="615">
        <v>4.5</v>
      </c>
      <c r="DA37" s="640"/>
      <c r="DB37" s="640"/>
      <c r="DC37" s="645"/>
      <c r="DD37" s="619">
        <v>1136545</v>
      </c>
      <c r="DE37" s="643"/>
      <c r="DF37" s="643"/>
      <c r="DG37" s="643"/>
      <c r="DH37" s="643"/>
      <c r="DI37" s="643"/>
      <c r="DJ37" s="643"/>
      <c r="DK37" s="644"/>
      <c r="DL37" s="619">
        <v>1067005</v>
      </c>
      <c r="DM37" s="643"/>
      <c r="DN37" s="643"/>
      <c r="DO37" s="643"/>
      <c r="DP37" s="643"/>
      <c r="DQ37" s="643"/>
      <c r="DR37" s="643"/>
      <c r="DS37" s="643"/>
      <c r="DT37" s="643"/>
      <c r="DU37" s="643"/>
      <c r="DV37" s="644"/>
      <c r="DW37" s="615">
        <v>8.6999999999999993</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v>3010800</v>
      </c>
      <c r="S38" s="611"/>
      <c r="T38" s="611"/>
      <c r="U38" s="611"/>
      <c r="V38" s="611"/>
      <c r="W38" s="611"/>
      <c r="X38" s="611"/>
      <c r="Y38" s="612"/>
      <c r="Z38" s="613">
        <v>11.5</v>
      </c>
      <c r="AA38" s="613"/>
      <c r="AB38" s="613"/>
      <c r="AC38" s="613"/>
      <c r="AD38" s="614" t="s">
        <v>121</v>
      </c>
      <c r="AE38" s="614"/>
      <c r="AF38" s="614"/>
      <c r="AG38" s="614"/>
      <c r="AH38" s="614"/>
      <c r="AI38" s="614"/>
      <c r="AJ38" s="614"/>
      <c r="AK38" s="614"/>
      <c r="AL38" s="615" t="s">
        <v>121</v>
      </c>
      <c r="AM38" s="616"/>
      <c r="AN38" s="616"/>
      <c r="AO38" s="617"/>
      <c r="AQ38" s="673" t="s">
        <v>323</v>
      </c>
      <c r="AR38" s="674"/>
      <c r="AS38" s="674"/>
      <c r="AT38" s="674"/>
      <c r="AU38" s="674"/>
      <c r="AV38" s="674"/>
      <c r="AW38" s="674"/>
      <c r="AX38" s="674"/>
      <c r="AY38" s="675"/>
      <c r="AZ38" s="610">
        <v>224829</v>
      </c>
      <c r="BA38" s="611"/>
      <c r="BB38" s="611"/>
      <c r="BC38" s="611"/>
      <c r="BD38" s="643"/>
      <c r="BE38" s="643"/>
      <c r="BF38" s="656"/>
      <c r="BG38" s="607" t="s">
        <v>324</v>
      </c>
      <c r="BH38" s="608"/>
      <c r="BI38" s="608"/>
      <c r="BJ38" s="608"/>
      <c r="BK38" s="608"/>
      <c r="BL38" s="608"/>
      <c r="BM38" s="608"/>
      <c r="BN38" s="608"/>
      <c r="BO38" s="608"/>
      <c r="BP38" s="608"/>
      <c r="BQ38" s="608"/>
      <c r="BR38" s="608"/>
      <c r="BS38" s="608"/>
      <c r="BT38" s="608"/>
      <c r="BU38" s="609"/>
      <c r="BV38" s="610">
        <v>7010</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2451661</v>
      </c>
      <c r="CS38" s="611"/>
      <c r="CT38" s="611"/>
      <c r="CU38" s="611"/>
      <c r="CV38" s="611"/>
      <c r="CW38" s="611"/>
      <c r="CX38" s="611"/>
      <c r="CY38" s="612"/>
      <c r="CZ38" s="615">
        <v>9.8000000000000007</v>
      </c>
      <c r="DA38" s="640"/>
      <c r="DB38" s="640"/>
      <c r="DC38" s="645"/>
      <c r="DD38" s="619">
        <v>2048305</v>
      </c>
      <c r="DE38" s="611"/>
      <c r="DF38" s="611"/>
      <c r="DG38" s="611"/>
      <c r="DH38" s="611"/>
      <c r="DI38" s="611"/>
      <c r="DJ38" s="611"/>
      <c r="DK38" s="612"/>
      <c r="DL38" s="619">
        <v>1998418</v>
      </c>
      <c r="DM38" s="611"/>
      <c r="DN38" s="611"/>
      <c r="DO38" s="611"/>
      <c r="DP38" s="611"/>
      <c r="DQ38" s="611"/>
      <c r="DR38" s="611"/>
      <c r="DS38" s="611"/>
      <c r="DT38" s="611"/>
      <c r="DU38" s="611"/>
      <c r="DV38" s="612"/>
      <c r="DW38" s="615">
        <v>16.399999999999999</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121</v>
      </c>
      <c r="S39" s="611"/>
      <c r="T39" s="611"/>
      <c r="U39" s="611"/>
      <c r="V39" s="611"/>
      <c r="W39" s="611"/>
      <c r="X39" s="611"/>
      <c r="Y39" s="612"/>
      <c r="Z39" s="613" t="s">
        <v>121</v>
      </c>
      <c r="AA39" s="613"/>
      <c r="AB39" s="613"/>
      <c r="AC39" s="613"/>
      <c r="AD39" s="614" t="s">
        <v>121</v>
      </c>
      <c r="AE39" s="614"/>
      <c r="AF39" s="614"/>
      <c r="AG39" s="614"/>
      <c r="AH39" s="614"/>
      <c r="AI39" s="614"/>
      <c r="AJ39" s="614"/>
      <c r="AK39" s="614"/>
      <c r="AL39" s="615" t="s">
        <v>121</v>
      </c>
      <c r="AM39" s="616"/>
      <c r="AN39" s="616"/>
      <c r="AO39" s="617"/>
      <c r="AQ39" s="673" t="s">
        <v>327</v>
      </c>
      <c r="AR39" s="674"/>
      <c r="AS39" s="674"/>
      <c r="AT39" s="674"/>
      <c r="AU39" s="674"/>
      <c r="AV39" s="674"/>
      <c r="AW39" s="674"/>
      <c r="AX39" s="674"/>
      <c r="AY39" s="675"/>
      <c r="AZ39" s="610" t="s">
        <v>121</v>
      </c>
      <c r="BA39" s="611"/>
      <c r="BB39" s="611"/>
      <c r="BC39" s="611"/>
      <c r="BD39" s="643"/>
      <c r="BE39" s="643"/>
      <c r="BF39" s="656"/>
      <c r="BG39" s="607" t="s">
        <v>328</v>
      </c>
      <c r="BH39" s="608"/>
      <c r="BI39" s="608"/>
      <c r="BJ39" s="608"/>
      <c r="BK39" s="608"/>
      <c r="BL39" s="608"/>
      <c r="BM39" s="608"/>
      <c r="BN39" s="608"/>
      <c r="BO39" s="608"/>
      <c r="BP39" s="608"/>
      <c r="BQ39" s="608"/>
      <c r="BR39" s="608"/>
      <c r="BS39" s="608"/>
      <c r="BT39" s="608"/>
      <c r="BU39" s="609"/>
      <c r="BV39" s="610">
        <v>9940</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509921</v>
      </c>
      <c r="CS39" s="643"/>
      <c r="CT39" s="643"/>
      <c r="CU39" s="643"/>
      <c r="CV39" s="643"/>
      <c r="CW39" s="643"/>
      <c r="CX39" s="643"/>
      <c r="CY39" s="644"/>
      <c r="CZ39" s="615">
        <v>2</v>
      </c>
      <c r="DA39" s="640"/>
      <c r="DB39" s="640"/>
      <c r="DC39" s="645"/>
      <c r="DD39" s="619">
        <v>151609</v>
      </c>
      <c r="DE39" s="643"/>
      <c r="DF39" s="643"/>
      <c r="DG39" s="643"/>
      <c r="DH39" s="643"/>
      <c r="DI39" s="643"/>
      <c r="DJ39" s="643"/>
      <c r="DK39" s="644"/>
      <c r="DL39" s="619" t="s">
        <v>121</v>
      </c>
      <c r="DM39" s="643"/>
      <c r="DN39" s="643"/>
      <c r="DO39" s="643"/>
      <c r="DP39" s="643"/>
      <c r="DQ39" s="643"/>
      <c r="DR39" s="643"/>
      <c r="DS39" s="643"/>
      <c r="DT39" s="643"/>
      <c r="DU39" s="643"/>
      <c r="DV39" s="644"/>
      <c r="DW39" s="615" t="s">
        <v>121</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v>43400</v>
      </c>
      <c r="S40" s="611"/>
      <c r="T40" s="611"/>
      <c r="U40" s="611"/>
      <c r="V40" s="611"/>
      <c r="W40" s="611"/>
      <c r="X40" s="611"/>
      <c r="Y40" s="612"/>
      <c r="Z40" s="613">
        <v>0.2</v>
      </c>
      <c r="AA40" s="613"/>
      <c r="AB40" s="613"/>
      <c r="AC40" s="613"/>
      <c r="AD40" s="614" t="s">
        <v>121</v>
      </c>
      <c r="AE40" s="614"/>
      <c r="AF40" s="614"/>
      <c r="AG40" s="614"/>
      <c r="AH40" s="614"/>
      <c r="AI40" s="614"/>
      <c r="AJ40" s="614"/>
      <c r="AK40" s="614"/>
      <c r="AL40" s="615" t="s">
        <v>121</v>
      </c>
      <c r="AM40" s="616"/>
      <c r="AN40" s="616"/>
      <c r="AO40" s="617"/>
      <c r="AQ40" s="673" t="s">
        <v>331</v>
      </c>
      <c r="AR40" s="674"/>
      <c r="AS40" s="674"/>
      <c r="AT40" s="674"/>
      <c r="AU40" s="674"/>
      <c r="AV40" s="674"/>
      <c r="AW40" s="674"/>
      <c r="AX40" s="674"/>
      <c r="AY40" s="675"/>
      <c r="AZ40" s="610" t="s">
        <v>121</v>
      </c>
      <c r="BA40" s="611"/>
      <c r="BB40" s="611"/>
      <c r="BC40" s="611"/>
      <c r="BD40" s="643"/>
      <c r="BE40" s="643"/>
      <c r="BF40" s="656"/>
      <c r="BG40" s="660" t="s">
        <v>332</v>
      </c>
      <c r="BH40" s="661"/>
      <c r="BI40" s="661"/>
      <c r="BJ40" s="661"/>
      <c r="BK40" s="661"/>
      <c r="BL40" s="205"/>
      <c r="BM40" s="608" t="s">
        <v>333</v>
      </c>
      <c r="BN40" s="608"/>
      <c r="BO40" s="608"/>
      <c r="BP40" s="608"/>
      <c r="BQ40" s="608"/>
      <c r="BR40" s="608"/>
      <c r="BS40" s="608"/>
      <c r="BT40" s="608"/>
      <c r="BU40" s="609"/>
      <c r="BV40" s="610">
        <v>97</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70000</v>
      </c>
      <c r="CS40" s="611"/>
      <c r="CT40" s="611"/>
      <c r="CU40" s="611"/>
      <c r="CV40" s="611"/>
      <c r="CW40" s="611"/>
      <c r="CX40" s="611"/>
      <c r="CY40" s="612"/>
      <c r="CZ40" s="615">
        <v>0.3</v>
      </c>
      <c r="DA40" s="640"/>
      <c r="DB40" s="640"/>
      <c r="DC40" s="645"/>
      <c r="DD40" s="619" t="s">
        <v>121</v>
      </c>
      <c r="DE40" s="611"/>
      <c r="DF40" s="611"/>
      <c r="DG40" s="611"/>
      <c r="DH40" s="611"/>
      <c r="DI40" s="611"/>
      <c r="DJ40" s="611"/>
      <c r="DK40" s="612"/>
      <c r="DL40" s="619" t="s">
        <v>121</v>
      </c>
      <c r="DM40" s="611"/>
      <c r="DN40" s="611"/>
      <c r="DO40" s="611"/>
      <c r="DP40" s="611"/>
      <c r="DQ40" s="611"/>
      <c r="DR40" s="611"/>
      <c r="DS40" s="611"/>
      <c r="DT40" s="611"/>
      <c r="DU40" s="611"/>
      <c r="DV40" s="612"/>
      <c r="DW40" s="615" t="s">
        <v>121</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26197627</v>
      </c>
      <c r="S41" s="683"/>
      <c r="T41" s="683"/>
      <c r="U41" s="683"/>
      <c r="V41" s="683"/>
      <c r="W41" s="683"/>
      <c r="X41" s="683"/>
      <c r="Y41" s="687"/>
      <c r="Z41" s="688">
        <v>100</v>
      </c>
      <c r="AA41" s="688"/>
      <c r="AB41" s="688"/>
      <c r="AC41" s="688"/>
      <c r="AD41" s="689">
        <v>12151426</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406335</v>
      </c>
      <c r="BA41" s="611"/>
      <c r="BB41" s="611"/>
      <c r="BC41" s="611"/>
      <c r="BD41" s="643"/>
      <c r="BE41" s="643"/>
      <c r="BF41" s="656"/>
      <c r="BG41" s="660"/>
      <c r="BH41" s="661"/>
      <c r="BI41" s="661"/>
      <c r="BJ41" s="661"/>
      <c r="BK41" s="661"/>
      <c r="BL41" s="205"/>
      <c r="BM41" s="608" t="s">
        <v>337</v>
      </c>
      <c r="BN41" s="608"/>
      <c r="BO41" s="608"/>
      <c r="BP41" s="608"/>
      <c r="BQ41" s="608"/>
      <c r="BR41" s="608"/>
      <c r="BS41" s="608"/>
      <c r="BT41" s="608"/>
      <c r="BU41" s="609"/>
      <c r="BV41" s="610" t="s">
        <v>121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121</v>
      </c>
      <c r="CS41" s="643"/>
      <c r="CT41" s="643"/>
      <c r="CU41" s="643"/>
      <c r="CV41" s="643"/>
      <c r="CW41" s="643"/>
      <c r="CX41" s="643"/>
      <c r="CY41" s="644"/>
      <c r="CZ41" s="615" t="s">
        <v>121</v>
      </c>
      <c r="DA41" s="640"/>
      <c r="DB41" s="640"/>
      <c r="DC41" s="645"/>
      <c r="DD41" s="619" t="s">
        <v>121</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2045326</v>
      </c>
      <c r="BA42" s="683"/>
      <c r="BB42" s="683"/>
      <c r="BC42" s="683"/>
      <c r="BD42" s="669"/>
      <c r="BE42" s="669"/>
      <c r="BF42" s="671"/>
      <c r="BG42" s="662"/>
      <c r="BH42" s="663"/>
      <c r="BI42" s="663"/>
      <c r="BJ42" s="663"/>
      <c r="BK42" s="663"/>
      <c r="BL42" s="206"/>
      <c r="BM42" s="632" t="s">
        <v>340</v>
      </c>
      <c r="BN42" s="632"/>
      <c r="BO42" s="632"/>
      <c r="BP42" s="632"/>
      <c r="BQ42" s="632"/>
      <c r="BR42" s="632"/>
      <c r="BS42" s="632"/>
      <c r="BT42" s="632"/>
      <c r="BU42" s="633"/>
      <c r="BV42" s="682">
        <v>390</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5209293</v>
      </c>
      <c r="CS42" s="643"/>
      <c r="CT42" s="643"/>
      <c r="CU42" s="643"/>
      <c r="CV42" s="643"/>
      <c r="CW42" s="643"/>
      <c r="CX42" s="643"/>
      <c r="CY42" s="644"/>
      <c r="CZ42" s="615">
        <v>20.7</v>
      </c>
      <c r="DA42" s="640"/>
      <c r="DB42" s="640"/>
      <c r="DC42" s="645"/>
      <c r="DD42" s="619">
        <v>374317</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140643</v>
      </c>
      <c r="CS43" s="643"/>
      <c r="CT43" s="643"/>
      <c r="CU43" s="643"/>
      <c r="CV43" s="643"/>
      <c r="CW43" s="643"/>
      <c r="CX43" s="643"/>
      <c r="CY43" s="644"/>
      <c r="CZ43" s="615">
        <v>0.6</v>
      </c>
      <c r="DA43" s="640"/>
      <c r="DB43" s="640"/>
      <c r="DC43" s="645"/>
      <c r="DD43" s="619">
        <v>140643</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5177111</v>
      </c>
      <c r="CS44" s="611"/>
      <c r="CT44" s="611"/>
      <c r="CU44" s="611"/>
      <c r="CV44" s="611"/>
      <c r="CW44" s="611"/>
      <c r="CX44" s="611"/>
      <c r="CY44" s="612"/>
      <c r="CZ44" s="615">
        <v>20.6</v>
      </c>
      <c r="DA44" s="616"/>
      <c r="DB44" s="616"/>
      <c r="DC44" s="622"/>
      <c r="DD44" s="619">
        <v>365257</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1963636</v>
      </c>
      <c r="CS45" s="643"/>
      <c r="CT45" s="643"/>
      <c r="CU45" s="643"/>
      <c r="CV45" s="643"/>
      <c r="CW45" s="643"/>
      <c r="CX45" s="643"/>
      <c r="CY45" s="644"/>
      <c r="CZ45" s="615">
        <v>7.8</v>
      </c>
      <c r="DA45" s="640"/>
      <c r="DB45" s="640"/>
      <c r="DC45" s="645"/>
      <c r="DD45" s="619">
        <v>83951</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50"/>
      <c r="CE46" s="651"/>
      <c r="CF46" s="607" t="s">
        <v>348</v>
      </c>
      <c r="CG46" s="608"/>
      <c r="CH46" s="608"/>
      <c r="CI46" s="608"/>
      <c r="CJ46" s="608"/>
      <c r="CK46" s="608"/>
      <c r="CL46" s="608"/>
      <c r="CM46" s="608"/>
      <c r="CN46" s="608"/>
      <c r="CO46" s="608"/>
      <c r="CP46" s="608"/>
      <c r="CQ46" s="609"/>
      <c r="CR46" s="610">
        <v>3105101</v>
      </c>
      <c r="CS46" s="611"/>
      <c r="CT46" s="611"/>
      <c r="CU46" s="611"/>
      <c r="CV46" s="611"/>
      <c r="CW46" s="611"/>
      <c r="CX46" s="611"/>
      <c r="CY46" s="612"/>
      <c r="CZ46" s="615">
        <v>12.4</v>
      </c>
      <c r="DA46" s="616"/>
      <c r="DB46" s="616"/>
      <c r="DC46" s="622"/>
      <c r="DD46" s="619">
        <v>261732</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50"/>
      <c r="CE47" s="651"/>
      <c r="CF47" s="607" t="s">
        <v>349</v>
      </c>
      <c r="CG47" s="608"/>
      <c r="CH47" s="608"/>
      <c r="CI47" s="608"/>
      <c r="CJ47" s="608"/>
      <c r="CK47" s="608"/>
      <c r="CL47" s="608"/>
      <c r="CM47" s="608"/>
      <c r="CN47" s="608"/>
      <c r="CO47" s="608"/>
      <c r="CP47" s="608"/>
      <c r="CQ47" s="609"/>
      <c r="CR47" s="610">
        <v>32182</v>
      </c>
      <c r="CS47" s="643"/>
      <c r="CT47" s="643"/>
      <c r="CU47" s="643"/>
      <c r="CV47" s="643"/>
      <c r="CW47" s="643"/>
      <c r="CX47" s="643"/>
      <c r="CY47" s="644"/>
      <c r="CZ47" s="615">
        <v>0.1</v>
      </c>
      <c r="DA47" s="640"/>
      <c r="DB47" s="640"/>
      <c r="DC47" s="645"/>
      <c r="DD47" s="619">
        <v>9060</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07"/>
      <c r="CD48" s="652"/>
      <c r="CE48" s="653"/>
      <c r="CF48" s="607" t="s">
        <v>350</v>
      </c>
      <c r="CG48" s="608"/>
      <c r="CH48" s="608"/>
      <c r="CI48" s="608"/>
      <c r="CJ48" s="608"/>
      <c r="CK48" s="608"/>
      <c r="CL48" s="608"/>
      <c r="CM48" s="608"/>
      <c r="CN48" s="608"/>
      <c r="CO48" s="608"/>
      <c r="CP48" s="608"/>
      <c r="CQ48" s="609"/>
      <c r="CR48" s="610" t="s">
        <v>121</v>
      </c>
      <c r="CS48" s="611"/>
      <c r="CT48" s="611"/>
      <c r="CU48" s="611"/>
      <c r="CV48" s="611"/>
      <c r="CW48" s="611"/>
      <c r="CX48" s="611"/>
      <c r="CY48" s="612"/>
      <c r="CZ48" s="615" t="s">
        <v>121</v>
      </c>
      <c r="DA48" s="616"/>
      <c r="DB48" s="616"/>
      <c r="DC48" s="622"/>
      <c r="DD48" s="619" t="s">
        <v>121</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351</v>
      </c>
      <c r="CE49" s="632"/>
      <c r="CF49" s="632"/>
      <c r="CG49" s="632"/>
      <c r="CH49" s="632"/>
      <c r="CI49" s="632"/>
      <c r="CJ49" s="632"/>
      <c r="CK49" s="632"/>
      <c r="CL49" s="632"/>
      <c r="CM49" s="632"/>
      <c r="CN49" s="632"/>
      <c r="CO49" s="632"/>
      <c r="CP49" s="632"/>
      <c r="CQ49" s="633"/>
      <c r="CR49" s="682">
        <v>25105824</v>
      </c>
      <c r="CS49" s="669"/>
      <c r="CT49" s="669"/>
      <c r="CU49" s="669"/>
      <c r="CV49" s="669"/>
      <c r="CW49" s="669"/>
      <c r="CX49" s="669"/>
      <c r="CY49" s="698"/>
      <c r="CZ49" s="690">
        <v>100</v>
      </c>
      <c r="DA49" s="699"/>
      <c r="DB49" s="699"/>
      <c r="DC49" s="700"/>
      <c r="DD49" s="701">
        <v>14497121</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loID2pTzvV66JSRE6oEz4I1U/YvuyMjL6lL/a7wiXH0N8bp+w+YML5hHYYl4bRDgw/h64Xl3hsZw7Hvco/IDNQ==" saltValue="G/AS9By4TI3MmpsoxmtOn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0" orientation="landscape" cellComments="asDisplayed" horizontalDpi="300"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6"/>
    </row>
    <row r="6" spans="1:131" s="217"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2">
      <c r="A7" s="218">
        <v>1</v>
      </c>
      <c r="B7" s="736" t="s">
        <v>374</v>
      </c>
      <c r="C7" s="737"/>
      <c r="D7" s="737"/>
      <c r="E7" s="737"/>
      <c r="F7" s="737"/>
      <c r="G7" s="737"/>
      <c r="H7" s="737"/>
      <c r="I7" s="737"/>
      <c r="J7" s="737"/>
      <c r="K7" s="737"/>
      <c r="L7" s="737"/>
      <c r="M7" s="737"/>
      <c r="N7" s="737"/>
      <c r="O7" s="737"/>
      <c r="P7" s="738"/>
      <c r="Q7" s="739">
        <v>26198</v>
      </c>
      <c r="R7" s="740"/>
      <c r="S7" s="740"/>
      <c r="T7" s="740"/>
      <c r="U7" s="740"/>
      <c r="V7" s="740">
        <v>25106</v>
      </c>
      <c r="W7" s="740"/>
      <c r="X7" s="740"/>
      <c r="Y7" s="740"/>
      <c r="Z7" s="740"/>
      <c r="AA7" s="740">
        <v>1092</v>
      </c>
      <c r="AB7" s="740"/>
      <c r="AC7" s="740"/>
      <c r="AD7" s="740"/>
      <c r="AE7" s="741"/>
      <c r="AF7" s="742">
        <v>1020</v>
      </c>
      <c r="AG7" s="743"/>
      <c r="AH7" s="743"/>
      <c r="AI7" s="743"/>
      <c r="AJ7" s="744"/>
      <c r="AK7" s="745">
        <v>1695</v>
      </c>
      <c r="AL7" s="746"/>
      <c r="AM7" s="746"/>
      <c r="AN7" s="746"/>
      <c r="AO7" s="746"/>
      <c r="AP7" s="746">
        <v>22830</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c r="BT7" s="734"/>
      <c r="BU7" s="734"/>
      <c r="BV7" s="734"/>
      <c r="BW7" s="734"/>
      <c r="BX7" s="734"/>
      <c r="BY7" s="734"/>
      <c r="BZ7" s="734"/>
      <c r="CA7" s="734"/>
      <c r="CB7" s="734"/>
      <c r="CC7" s="734"/>
      <c r="CD7" s="734"/>
      <c r="CE7" s="734"/>
      <c r="CF7" s="734"/>
      <c r="CG7" s="749"/>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16"/>
    </row>
    <row r="8" spans="1:131" s="217" customFormat="1" ht="26.25" customHeight="1" x14ac:dyDescent="0.2">
      <c r="A8" s="220">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6"/>
    </row>
    <row r="9" spans="1:131" s="217" customFormat="1" ht="26.25" customHeight="1" x14ac:dyDescent="0.2">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6"/>
    </row>
    <row r="10" spans="1:131" s="217" customFormat="1" ht="26.25" customHeight="1" x14ac:dyDescent="0.2">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6.25" customHeight="1" x14ac:dyDescent="0.2">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2">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2">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2">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2">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2">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2">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2">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2">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2">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5">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2">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5">
      <c r="A23" s="222" t="s">
        <v>376</v>
      </c>
      <c r="B23" s="776" t="s">
        <v>377</v>
      </c>
      <c r="C23" s="777"/>
      <c r="D23" s="777"/>
      <c r="E23" s="777"/>
      <c r="F23" s="777"/>
      <c r="G23" s="777"/>
      <c r="H23" s="777"/>
      <c r="I23" s="777"/>
      <c r="J23" s="777"/>
      <c r="K23" s="777"/>
      <c r="L23" s="777"/>
      <c r="M23" s="777"/>
      <c r="N23" s="777"/>
      <c r="O23" s="777"/>
      <c r="P23" s="778"/>
      <c r="Q23" s="779">
        <v>26198</v>
      </c>
      <c r="R23" s="780"/>
      <c r="S23" s="780"/>
      <c r="T23" s="780"/>
      <c r="U23" s="780"/>
      <c r="V23" s="780">
        <v>25106</v>
      </c>
      <c r="W23" s="780"/>
      <c r="X23" s="780"/>
      <c r="Y23" s="780"/>
      <c r="Z23" s="780"/>
      <c r="AA23" s="780">
        <v>1092</v>
      </c>
      <c r="AB23" s="780"/>
      <c r="AC23" s="780"/>
      <c r="AD23" s="780"/>
      <c r="AE23" s="781"/>
      <c r="AF23" s="782">
        <v>1020</v>
      </c>
      <c r="AG23" s="780"/>
      <c r="AH23" s="780"/>
      <c r="AI23" s="780"/>
      <c r="AJ23" s="783"/>
      <c r="AK23" s="784"/>
      <c r="AL23" s="785"/>
      <c r="AM23" s="785"/>
      <c r="AN23" s="785"/>
      <c r="AO23" s="785"/>
      <c r="AP23" s="780">
        <v>22830</v>
      </c>
      <c r="AQ23" s="780"/>
      <c r="AR23" s="780"/>
      <c r="AS23" s="780"/>
      <c r="AT23" s="780"/>
      <c r="AU23" s="796"/>
      <c r="AV23" s="796"/>
      <c r="AW23" s="796"/>
      <c r="AX23" s="796"/>
      <c r="AY23" s="797"/>
      <c r="AZ23" s="798" t="s">
        <v>121</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2">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5">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4">
        <v>1</v>
      </c>
      <c r="B28" s="736" t="s">
        <v>388</v>
      </c>
      <c r="C28" s="737"/>
      <c r="D28" s="737"/>
      <c r="E28" s="737"/>
      <c r="F28" s="737"/>
      <c r="G28" s="737"/>
      <c r="H28" s="737"/>
      <c r="I28" s="737"/>
      <c r="J28" s="737"/>
      <c r="K28" s="737"/>
      <c r="L28" s="737"/>
      <c r="M28" s="737"/>
      <c r="N28" s="737"/>
      <c r="O28" s="737"/>
      <c r="P28" s="738"/>
      <c r="Q28" s="809">
        <v>5759</v>
      </c>
      <c r="R28" s="810"/>
      <c r="S28" s="810"/>
      <c r="T28" s="810"/>
      <c r="U28" s="810"/>
      <c r="V28" s="810">
        <v>5580</v>
      </c>
      <c r="W28" s="810"/>
      <c r="X28" s="810"/>
      <c r="Y28" s="810"/>
      <c r="Z28" s="810"/>
      <c r="AA28" s="810">
        <v>179</v>
      </c>
      <c r="AB28" s="810"/>
      <c r="AC28" s="810"/>
      <c r="AD28" s="810"/>
      <c r="AE28" s="811"/>
      <c r="AF28" s="812">
        <v>179</v>
      </c>
      <c r="AG28" s="810"/>
      <c r="AH28" s="810"/>
      <c r="AI28" s="810"/>
      <c r="AJ28" s="813"/>
      <c r="AK28" s="814">
        <v>406</v>
      </c>
      <c r="AL28" s="815"/>
      <c r="AM28" s="815"/>
      <c r="AN28" s="815"/>
      <c r="AO28" s="815"/>
      <c r="AP28" s="815" t="s">
        <v>549</v>
      </c>
      <c r="AQ28" s="815"/>
      <c r="AR28" s="815"/>
      <c r="AS28" s="815"/>
      <c r="AT28" s="815"/>
      <c r="AU28" s="815" t="s">
        <v>549</v>
      </c>
      <c r="AV28" s="815"/>
      <c r="AW28" s="815"/>
      <c r="AX28" s="815"/>
      <c r="AY28" s="815"/>
      <c r="AZ28" s="816" t="s">
        <v>549</v>
      </c>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4">
        <v>2</v>
      </c>
      <c r="B29" s="767" t="s">
        <v>389</v>
      </c>
      <c r="C29" s="768"/>
      <c r="D29" s="768"/>
      <c r="E29" s="768"/>
      <c r="F29" s="768"/>
      <c r="G29" s="768"/>
      <c r="H29" s="768"/>
      <c r="I29" s="768"/>
      <c r="J29" s="768"/>
      <c r="K29" s="768"/>
      <c r="L29" s="768"/>
      <c r="M29" s="768"/>
      <c r="N29" s="768"/>
      <c r="O29" s="768"/>
      <c r="P29" s="769"/>
      <c r="Q29" s="770">
        <v>6673</v>
      </c>
      <c r="R29" s="771"/>
      <c r="S29" s="771"/>
      <c r="T29" s="771"/>
      <c r="U29" s="771"/>
      <c r="V29" s="771">
        <v>6399</v>
      </c>
      <c r="W29" s="771"/>
      <c r="X29" s="771"/>
      <c r="Y29" s="771"/>
      <c r="Z29" s="771"/>
      <c r="AA29" s="771">
        <v>274</v>
      </c>
      <c r="AB29" s="771"/>
      <c r="AC29" s="771"/>
      <c r="AD29" s="771"/>
      <c r="AE29" s="772"/>
      <c r="AF29" s="773">
        <v>274</v>
      </c>
      <c r="AG29" s="774"/>
      <c r="AH29" s="774"/>
      <c r="AI29" s="774"/>
      <c r="AJ29" s="775"/>
      <c r="AK29" s="821">
        <v>1080</v>
      </c>
      <c r="AL29" s="817"/>
      <c r="AM29" s="817"/>
      <c r="AN29" s="817"/>
      <c r="AO29" s="817"/>
      <c r="AP29" s="817" t="s">
        <v>549</v>
      </c>
      <c r="AQ29" s="817"/>
      <c r="AR29" s="817"/>
      <c r="AS29" s="817"/>
      <c r="AT29" s="817"/>
      <c r="AU29" s="817" t="s">
        <v>549</v>
      </c>
      <c r="AV29" s="817"/>
      <c r="AW29" s="817"/>
      <c r="AX29" s="817"/>
      <c r="AY29" s="817"/>
      <c r="AZ29" s="818" t="s">
        <v>549</v>
      </c>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4">
        <v>3</v>
      </c>
      <c r="B30" s="767" t="s">
        <v>390</v>
      </c>
      <c r="C30" s="768"/>
      <c r="D30" s="768"/>
      <c r="E30" s="768"/>
      <c r="F30" s="768"/>
      <c r="G30" s="768"/>
      <c r="H30" s="768"/>
      <c r="I30" s="768"/>
      <c r="J30" s="768"/>
      <c r="K30" s="768"/>
      <c r="L30" s="768"/>
      <c r="M30" s="768"/>
      <c r="N30" s="768"/>
      <c r="O30" s="768"/>
      <c r="P30" s="769"/>
      <c r="Q30" s="770">
        <v>949</v>
      </c>
      <c r="R30" s="771"/>
      <c r="S30" s="771"/>
      <c r="T30" s="771"/>
      <c r="U30" s="771"/>
      <c r="V30" s="771">
        <v>948</v>
      </c>
      <c r="W30" s="771"/>
      <c r="X30" s="771"/>
      <c r="Y30" s="771"/>
      <c r="Z30" s="771"/>
      <c r="AA30" s="771">
        <v>1</v>
      </c>
      <c r="AB30" s="771"/>
      <c r="AC30" s="771"/>
      <c r="AD30" s="771"/>
      <c r="AE30" s="772"/>
      <c r="AF30" s="773">
        <v>1</v>
      </c>
      <c r="AG30" s="774"/>
      <c r="AH30" s="774"/>
      <c r="AI30" s="774"/>
      <c r="AJ30" s="775"/>
      <c r="AK30" s="821">
        <v>215</v>
      </c>
      <c r="AL30" s="817"/>
      <c r="AM30" s="817"/>
      <c r="AN30" s="817"/>
      <c r="AO30" s="817"/>
      <c r="AP30" s="817" t="s">
        <v>549</v>
      </c>
      <c r="AQ30" s="817"/>
      <c r="AR30" s="817"/>
      <c r="AS30" s="817"/>
      <c r="AT30" s="817"/>
      <c r="AU30" s="817" t="s">
        <v>549</v>
      </c>
      <c r="AV30" s="817"/>
      <c r="AW30" s="817"/>
      <c r="AX30" s="817"/>
      <c r="AY30" s="817"/>
      <c r="AZ30" s="818" t="s">
        <v>549</v>
      </c>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4">
        <v>4</v>
      </c>
      <c r="B31" s="767" t="s">
        <v>391</v>
      </c>
      <c r="C31" s="768"/>
      <c r="D31" s="768"/>
      <c r="E31" s="768"/>
      <c r="F31" s="768"/>
      <c r="G31" s="768"/>
      <c r="H31" s="768"/>
      <c r="I31" s="768"/>
      <c r="J31" s="768"/>
      <c r="K31" s="768"/>
      <c r="L31" s="768"/>
      <c r="M31" s="768"/>
      <c r="N31" s="768"/>
      <c r="O31" s="768"/>
      <c r="P31" s="769"/>
      <c r="Q31" s="770">
        <v>557</v>
      </c>
      <c r="R31" s="771"/>
      <c r="S31" s="771"/>
      <c r="T31" s="771"/>
      <c r="U31" s="771"/>
      <c r="V31" s="771">
        <v>513</v>
      </c>
      <c r="W31" s="771"/>
      <c r="X31" s="771"/>
      <c r="Y31" s="771"/>
      <c r="Z31" s="771"/>
      <c r="AA31" s="771">
        <v>44</v>
      </c>
      <c r="AB31" s="771"/>
      <c r="AC31" s="771"/>
      <c r="AD31" s="771"/>
      <c r="AE31" s="772"/>
      <c r="AF31" s="773">
        <v>86</v>
      </c>
      <c r="AG31" s="774"/>
      <c r="AH31" s="774"/>
      <c r="AI31" s="774"/>
      <c r="AJ31" s="775"/>
      <c r="AK31" s="821">
        <v>420</v>
      </c>
      <c r="AL31" s="817"/>
      <c r="AM31" s="817"/>
      <c r="AN31" s="817"/>
      <c r="AO31" s="817"/>
      <c r="AP31" s="817">
        <v>3599</v>
      </c>
      <c r="AQ31" s="817"/>
      <c r="AR31" s="817"/>
      <c r="AS31" s="817"/>
      <c r="AT31" s="817"/>
      <c r="AU31" s="817">
        <v>2345</v>
      </c>
      <c r="AV31" s="817"/>
      <c r="AW31" s="817"/>
      <c r="AX31" s="817"/>
      <c r="AY31" s="817"/>
      <c r="AZ31" s="818" t="s">
        <v>549</v>
      </c>
      <c r="BA31" s="818"/>
      <c r="BB31" s="818"/>
      <c r="BC31" s="818"/>
      <c r="BD31" s="818"/>
      <c r="BE31" s="819" t="s">
        <v>392</v>
      </c>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4">
        <v>5</v>
      </c>
      <c r="B32" s="767"/>
      <c r="C32" s="768"/>
      <c r="D32" s="768"/>
      <c r="E32" s="768"/>
      <c r="F32" s="768"/>
      <c r="G32" s="768"/>
      <c r="H32" s="768"/>
      <c r="I32" s="768"/>
      <c r="J32" s="768"/>
      <c r="K32" s="768"/>
      <c r="L32" s="768"/>
      <c r="M32" s="768"/>
      <c r="N32" s="768"/>
      <c r="O32" s="768"/>
      <c r="P32" s="769"/>
      <c r="Q32" s="770"/>
      <c r="R32" s="771"/>
      <c r="S32" s="771"/>
      <c r="T32" s="771"/>
      <c r="U32" s="771"/>
      <c r="V32" s="771"/>
      <c r="W32" s="771"/>
      <c r="X32" s="771"/>
      <c r="Y32" s="771"/>
      <c r="Z32" s="771"/>
      <c r="AA32" s="771"/>
      <c r="AB32" s="771"/>
      <c r="AC32" s="771"/>
      <c r="AD32" s="771"/>
      <c r="AE32" s="772"/>
      <c r="AF32" s="773"/>
      <c r="AG32" s="774"/>
      <c r="AH32" s="774"/>
      <c r="AI32" s="774"/>
      <c r="AJ32" s="775"/>
      <c r="AK32" s="821"/>
      <c r="AL32" s="817"/>
      <c r="AM32" s="817"/>
      <c r="AN32" s="817"/>
      <c r="AO32" s="817"/>
      <c r="AP32" s="817"/>
      <c r="AQ32" s="817"/>
      <c r="AR32" s="817"/>
      <c r="AS32" s="817"/>
      <c r="AT32" s="817"/>
      <c r="AU32" s="817"/>
      <c r="AV32" s="817"/>
      <c r="AW32" s="817"/>
      <c r="AX32" s="817"/>
      <c r="AY32" s="817"/>
      <c r="AZ32" s="818"/>
      <c r="BA32" s="818"/>
      <c r="BB32" s="818"/>
      <c r="BC32" s="818"/>
      <c r="BD32" s="818"/>
      <c r="BE32" s="819"/>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4">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4">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393</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2" t="s">
        <v>376</v>
      </c>
      <c r="B63" s="776" t="s">
        <v>394</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540</v>
      </c>
      <c r="AG63" s="831"/>
      <c r="AH63" s="831"/>
      <c r="AI63" s="831"/>
      <c r="AJ63" s="832"/>
      <c r="AK63" s="833"/>
      <c r="AL63" s="828"/>
      <c r="AM63" s="828"/>
      <c r="AN63" s="828"/>
      <c r="AO63" s="828"/>
      <c r="AP63" s="831">
        <v>3599</v>
      </c>
      <c r="AQ63" s="831"/>
      <c r="AR63" s="831"/>
      <c r="AS63" s="831"/>
      <c r="AT63" s="831"/>
      <c r="AU63" s="831">
        <v>2345</v>
      </c>
      <c r="AV63" s="831"/>
      <c r="AW63" s="831"/>
      <c r="AX63" s="831"/>
      <c r="AY63" s="831"/>
      <c r="AZ63" s="835"/>
      <c r="BA63" s="835"/>
      <c r="BB63" s="835"/>
      <c r="BC63" s="835"/>
      <c r="BD63" s="835"/>
      <c r="BE63" s="836"/>
      <c r="BF63" s="836"/>
      <c r="BG63" s="836"/>
      <c r="BH63" s="836"/>
      <c r="BI63" s="837"/>
      <c r="BJ63" s="838" t="s">
        <v>121</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395</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396</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397</v>
      </c>
      <c r="AV66" s="721"/>
      <c r="AW66" s="721"/>
      <c r="AX66" s="721"/>
      <c r="AY66" s="722"/>
      <c r="AZ66" s="720" t="s">
        <v>364</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8">
        <v>1</v>
      </c>
      <c r="B68" s="856" t="s">
        <v>550</v>
      </c>
      <c r="C68" s="857"/>
      <c r="D68" s="857"/>
      <c r="E68" s="857"/>
      <c r="F68" s="857"/>
      <c r="G68" s="857"/>
      <c r="H68" s="857"/>
      <c r="I68" s="857"/>
      <c r="J68" s="857"/>
      <c r="K68" s="857"/>
      <c r="L68" s="857"/>
      <c r="M68" s="857"/>
      <c r="N68" s="857"/>
      <c r="O68" s="857"/>
      <c r="P68" s="858"/>
      <c r="Q68" s="859">
        <v>22955</v>
      </c>
      <c r="R68" s="853"/>
      <c r="S68" s="853"/>
      <c r="T68" s="853"/>
      <c r="U68" s="853"/>
      <c r="V68" s="853">
        <v>21287</v>
      </c>
      <c r="W68" s="853"/>
      <c r="X68" s="853"/>
      <c r="Y68" s="853"/>
      <c r="Z68" s="853"/>
      <c r="AA68" s="853">
        <v>1669</v>
      </c>
      <c r="AB68" s="853"/>
      <c r="AC68" s="853"/>
      <c r="AD68" s="853"/>
      <c r="AE68" s="853"/>
      <c r="AF68" s="853">
        <v>1669</v>
      </c>
      <c r="AG68" s="853"/>
      <c r="AH68" s="853"/>
      <c r="AI68" s="853"/>
      <c r="AJ68" s="853"/>
      <c r="AK68" s="853">
        <v>162</v>
      </c>
      <c r="AL68" s="853"/>
      <c r="AM68" s="853"/>
      <c r="AN68" s="853"/>
      <c r="AO68" s="853"/>
      <c r="AP68" s="853" t="s">
        <v>549</v>
      </c>
      <c r="AQ68" s="853"/>
      <c r="AR68" s="853"/>
      <c r="AS68" s="853"/>
      <c r="AT68" s="853"/>
      <c r="AU68" s="853" t="s">
        <v>549</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0">
        <v>2</v>
      </c>
      <c r="B69" s="860" t="s">
        <v>551</v>
      </c>
      <c r="C69" s="861"/>
      <c r="D69" s="861"/>
      <c r="E69" s="861"/>
      <c r="F69" s="861"/>
      <c r="G69" s="861"/>
      <c r="H69" s="861"/>
      <c r="I69" s="861"/>
      <c r="J69" s="861"/>
      <c r="K69" s="861"/>
      <c r="L69" s="861"/>
      <c r="M69" s="861"/>
      <c r="N69" s="861"/>
      <c r="O69" s="861"/>
      <c r="P69" s="862"/>
      <c r="Q69" s="863">
        <v>167</v>
      </c>
      <c r="R69" s="817"/>
      <c r="S69" s="817"/>
      <c r="T69" s="817"/>
      <c r="U69" s="817"/>
      <c r="V69" s="817">
        <v>117</v>
      </c>
      <c r="W69" s="817"/>
      <c r="X69" s="817"/>
      <c r="Y69" s="817"/>
      <c r="Z69" s="817"/>
      <c r="AA69" s="817">
        <v>50</v>
      </c>
      <c r="AB69" s="817"/>
      <c r="AC69" s="817"/>
      <c r="AD69" s="817"/>
      <c r="AE69" s="817"/>
      <c r="AF69" s="817">
        <v>50</v>
      </c>
      <c r="AG69" s="817"/>
      <c r="AH69" s="817"/>
      <c r="AI69" s="817"/>
      <c r="AJ69" s="817"/>
      <c r="AK69" s="817" t="s">
        <v>560</v>
      </c>
      <c r="AL69" s="817"/>
      <c r="AM69" s="817"/>
      <c r="AN69" s="817"/>
      <c r="AO69" s="817"/>
      <c r="AP69" s="864" t="s">
        <v>549</v>
      </c>
      <c r="AQ69" s="865"/>
      <c r="AR69" s="865"/>
      <c r="AS69" s="865"/>
      <c r="AT69" s="821"/>
      <c r="AU69" s="864" t="s">
        <v>549</v>
      </c>
      <c r="AV69" s="865"/>
      <c r="AW69" s="865"/>
      <c r="AX69" s="865"/>
      <c r="AY69" s="821"/>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0">
        <v>3</v>
      </c>
      <c r="B70" s="860" t="s">
        <v>552</v>
      </c>
      <c r="C70" s="861"/>
      <c r="D70" s="861"/>
      <c r="E70" s="861"/>
      <c r="F70" s="861"/>
      <c r="G70" s="861"/>
      <c r="H70" s="861"/>
      <c r="I70" s="861"/>
      <c r="J70" s="861"/>
      <c r="K70" s="861"/>
      <c r="L70" s="861"/>
      <c r="M70" s="861"/>
      <c r="N70" s="861"/>
      <c r="O70" s="861"/>
      <c r="P70" s="862"/>
      <c r="Q70" s="863">
        <v>104</v>
      </c>
      <c r="R70" s="817"/>
      <c r="S70" s="817"/>
      <c r="T70" s="817"/>
      <c r="U70" s="817"/>
      <c r="V70" s="817">
        <v>98</v>
      </c>
      <c r="W70" s="817"/>
      <c r="X70" s="817"/>
      <c r="Y70" s="817"/>
      <c r="Z70" s="817"/>
      <c r="AA70" s="817">
        <v>6</v>
      </c>
      <c r="AB70" s="817"/>
      <c r="AC70" s="817"/>
      <c r="AD70" s="817"/>
      <c r="AE70" s="817"/>
      <c r="AF70" s="817">
        <v>6</v>
      </c>
      <c r="AG70" s="817"/>
      <c r="AH70" s="817"/>
      <c r="AI70" s="817"/>
      <c r="AJ70" s="817"/>
      <c r="AK70" s="817">
        <v>2</v>
      </c>
      <c r="AL70" s="817"/>
      <c r="AM70" s="817"/>
      <c r="AN70" s="817"/>
      <c r="AO70" s="817"/>
      <c r="AP70" s="864" t="s">
        <v>549</v>
      </c>
      <c r="AQ70" s="865"/>
      <c r="AR70" s="865"/>
      <c r="AS70" s="865"/>
      <c r="AT70" s="821"/>
      <c r="AU70" s="864" t="s">
        <v>549</v>
      </c>
      <c r="AV70" s="865"/>
      <c r="AW70" s="865"/>
      <c r="AX70" s="865"/>
      <c r="AY70" s="821"/>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0">
        <v>4</v>
      </c>
      <c r="B71" s="860" t="s">
        <v>553</v>
      </c>
      <c r="C71" s="861"/>
      <c r="D71" s="861"/>
      <c r="E71" s="861"/>
      <c r="F71" s="861"/>
      <c r="G71" s="861"/>
      <c r="H71" s="861"/>
      <c r="I71" s="861"/>
      <c r="J71" s="861"/>
      <c r="K71" s="861"/>
      <c r="L71" s="861"/>
      <c r="M71" s="861"/>
      <c r="N71" s="861"/>
      <c r="O71" s="861"/>
      <c r="P71" s="862"/>
      <c r="Q71" s="863">
        <v>92</v>
      </c>
      <c r="R71" s="817"/>
      <c r="S71" s="817"/>
      <c r="T71" s="817"/>
      <c r="U71" s="817"/>
      <c r="V71" s="817">
        <v>56</v>
      </c>
      <c r="W71" s="817"/>
      <c r="X71" s="817"/>
      <c r="Y71" s="817"/>
      <c r="Z71" s="817"/>
      <c r="AA71" s="817">
        <v>36</v>
      </c>
      <c r="AB71" s="817"/>
      <c r="AC71" s="817"/>
      <c r="AD71" s="817"/>
      <c r="AE71" s="817"/>
      <c r="AF71" s="817">
        <v>36</v>
      </c>
      <c r="AG71" s="817"/>
      <c r="AH71" s="817"/>
      <c r="AI71" s="817"/>
      <c r="AJ71" s="817"/>
      <c r="AK71" s="817" t="s">
        <v>560</v>
      </c>
      <c r="AL71" s="817"/>
      <c r="AM71" s="817"/>
      <c r="AN71" s="817"/>
      <c r="AO71" s="817"/>
      <c r="AP71" s="864" t="s">
        <v>549</v>
      </c>
      <c r="AQ71" s="865"/>
      <c r="AR71" s="865"/>
      <c r="AS71" s="865"/>
      <c r="AT71" s="821"/>
      <c r="AU71" s="864" t="s">
        <v>549</v>
      </c>
      <c r="AV71" s="865"/>
      <c r="AW71" s="865"/>
      <c r="AX71" s="865"/>
      <c r="AY71" s="821"/>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0">
        <v>5</v>
      </c>
      <c r="B72" s="860" t="s">
        <v>554</v>
      </c>
      <c r="C72" s="861"/>
      <c r="D72" s="861"/>
      <c r="E72" s="861"/>
      <c r="F72" s="861"/>
      <c r="G72" s="861"/>
      <c r="H72" s="861"/>
      <c r="I72" s="861"/>
      <c r="J72" s="861"/>
      <c r="K72" s="861"/>
      <c r="L72" s="861"/>
      <c r="M72" s="861"/>
      <c r="N72" s="861"/>
      <c r="O72" s="861"/>
      <c r="P72" s="862"/>
      <c r="Q72" s="863">
        <v>3319</v>
      </c>
      <c r="R72" s="817"/>
      <c r="S72" s="817"/>
      <c r="T72" s="817"/>
      <c r="U72" s="817"/>
      <c r="V72" s="817">
        <v>2789</v>
      </c>
      <c r="W72" s="817"/>
      <c r="X72" s="817"/>
      <c r="Y72" s="817"/>
      <c r="Z72" s="817"/>
      <c r="AA72" s="817">
        <v>530</v>
      </c>
      <c r="AB72" s="817"/>
      <c r="AC72" s="817"/>
      <c r="AD72" s="817"/>
      <c r="AE72" s="817"/>
      <c r="AF72" s="817">
        <v>530</v>
      </c>
      <c r="AG72" s="817"/>
      <c r="AH72" s="817"/>
      <c r="AI72" s="817"/>
      <c r="AJ72" s="817"/>
      <c r="AK72" s="817">
        <v>238</v>
      </c>
      <c r="AL72" s="817"/>
      <c r="AM72" s="817"/>
      <c r="AN72" s="817"/>
      <c r="AO72" s="817"/>
      <c r="AP72" s="864" t="s">
        <v>549</v>
      </c>
      <c r="AQ72" s="865"/>
      <c r="AR72" s="865"/>
      <c r="AS72" s="865"/>
      <c r="AT72" s="821"/>
      <c r="AU72" s="864" t="s">
        <v>549</v>
      </c>
      <c r="AV72" s="865"/>
      <c r="AW72" s="865"/>
      <c r="AX72" s="865"/>
      <c r="AY72" s="821"/>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0">
        <v>6</v>
      </c>
      <c r="B73" s="860" t="s">
        <v>555</v>
      </c>
      <c r="C73" s="861"/>
      <c r="D73" s="861"/>
      <c r="E73" s="861"/>
      <c r="F73" s="861"/>
      <c r="G73" s="861"/>
      <c r="H73" s="861"/>
      <c r="I73" s="861"/>
      <c r="J73" s="861"/>
      <c r="K73" s="861"/>
      <c r="L73" s="861"/>
      <c r="M73" s="861"/>
      <c r="N73" s="861"/>
      <c r="O73" s="861"/>
      <c r="P73" s="862"/>
      <c r="Q73" s="863">
        <v>798483</v>
      </c>
      <c r="R73" s="817"/>
      <c r="S73" s="817"/>
      <c r="T73" s="817"/>
      <c r="U73" s="817"/>
      <c r="V73" s="817">
        <v>787972</v>
      </c>
      <c r="W73" s="817"/>
      <c r="X73" s="817"/>
      <c r="Y73" s="817"/>
      <c r="Z73" s="817"/>
      <c r="AA73" s="817">
        <v>10511</v>
      </c>
      <c r="AB73" s="817"/>
      <c r="AC73" s="817"/>
      <c r="AD73" s="817"/>
      <c r="AE73" s="817"/>
      <c r="AF73" s="817">
        <v>10511</v>
      </c>
      <c r="AG73" s="817"/>
      <c r="AH73" s="817"/>
      <c r="AI73" s="817"/>
      <c r="AJ73" s="817"/>
      <c r="AK73" s="817">
        <v>8050</v>
      </c>
      <c r="AL73" s="817"/>
      <c r="AM73" s="817"/>
      <c r="AN73" s="817"/>
      <c r="AO73" s="817"/>
      <c r="AP73" s="864" t="s">
        <v>549</v>
      </c>
      <c r="AQ73" s="865"/>
      <c r="AR73" s="865"/>
      <c r="AS73" s="865"/>
      <c r="AT73" s="821"/>
      <c r="AU73" s="864" t="s">
        <v>549</v>
      </c>
      <c r="AV73" s="865"/>
      <c r="AW73" s="865"/>
      <c r="AX73" s="865"/>
      <c r="AY73" s="821"/>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0">
        <v>7</v>
      </c>
      <c r="B74" s="860" t="s">
        <v>556</v>
      </c>
      <c r="C74" s="861"/>
      <c r="D74" s="861"/>
      <c r="E74" s="861"/>
      <c r="F74" s="861"/>
      <c r="G74" s="861"/>
      <c r="H74" s="861"/>
      <c r="I74" s="861"/>
      <c r="J74" s="861"/>
      <c r="K74" s="861"/>
      <c r="L74" s="861"/>
      <c r="M74" s="861"/>
      <c r="N74" s="861"/>
      <c r="O74" s="861"/>
      <c r="P74" s="862"/>
      <c r="Q74" s="863">
        <v>3781</v>
      </c>
      <c r="R74" s="817"/>
      <c r="S74" s="817"/>
      <c r="T74" s="817"/>
      <c r="U74" s="817"/>
      <c r="V74" s="817">
        <v>3616</v>
      </c>
      <c r="W74" s="817"/>
      <c r="X74" s="817"/>
      <c r="Y74" s="817"/>
      <c r="Z74" s="817"/>
      <c r="AA74" s="817">
        <v>165</v>
      </c>
      <c r="AB74" s="817"/>
      <c r="AC74" s="817"/>
      <c r="AD74" s="817"/>
      <c r="AE74" s="817"/>
      <c r="AF74" s="817">
        <v>6954</v>
      </c>
      <c r="AG74" s="817"/>
      <c r="AH74" s="817"/>
      <c r="AI74" s="817"/>
      <c r="AJ74" s="817"/>
      <c r="AK74" s="817" t="s">
        <v>549</v>
      </c>
      <c r="AL74" s="817"/>
      <c r="AM74" s="817"/>
      <c r="AN74" s="817"/>
      <c r="AO74" s="817"/>
      <c r="AP74" s="817">
        <v>2181</v>
      </c>
      <c r="AQ74" s="817"/>
      <c r="AR74" s="817"/>
      <c r="AS74" s="817"/>
      <c r="AT74" s="817"/>
      <c r="AU74" s="817" t="s">
        <v>549</v>
      </c>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0">
        <v>8</v>
      </c>
      <c r="B75" s="860" t="s">
        <v>557</v>
      </c>
      <c r="C75" s="861"/>
      <c r="D75" s="861"/>
      <c r="E75" s="861"/>
      <c r="F75" s="861"/>
      <c r="G75" s="861"/>
      <c r="H75" s="861"/>
      <c r="I75" s="861"/>
      <c r="J75" s="861"/>
      <c r="K75" s="861"/>
      <c r="L75" s="861"/>
      <c r="M75" s="861"/>
      <c r="N75" s="861"/>
      <c r="O75" s="861"/>
      <c r="P75" s="862"/>
      <c r="Q75" s="866">
        <v>3696</v>
      </c>
      <c r="R75" s="865"/>
      <c r="S75" s="865"/>
      <c r="T75" s="865"/>
      <c r="U75" s="821"/>
      <c r="V75" s="864">
        <v>3448</v>
      </c>
      <c r="W75" s="865"/>
      <c r="X75" s="865"/>
      <c r="Y75" s="865"/>
      <c r="Z75" s="821"/>
      <c r="AA75" s="864">
        <v>248</v>
      </c>
      <c r="AB75" s="865"/>
      <c r="AC75" s="865"/>
      <c r="AD75" s="865"/>
      <c r="AE75" s="821"/>
      <c r="AF75" s="864">
        <v>247</v>
      </c>
      <c r="AG75" s="865"/>
      <c r="AH75" s="865"/>
      <c r="AI75" s="865"/>
      <c r="AJ75" s="821"/>
      <c r="AK75" s="864" t="s">
        <v>549</v>
      </c>
      <c r="AL75" s="865"/>
      <c r="AM75" s="865"/>
      <c r="AN75" s="865"/>
      <c r="AO75" s="821"/>
      <c r="AP75" s="864">
        <v>2015</v>
      </c>
      <c r="AQ75" s="865"/>
      <c r="AR75" s="865"/>
      <c r="AS75" s="865"/>
      <c r="AT75" s="821"/>
      <c r="AU75" s="864">
        <v>753</v>
      </c>
      <c r="AV75" s="865"/>
      <c r="AW75" s="865"/>
      <c r="AX75" s="865"/>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0">
        <v>9</v>
      </c>
      <c r="B76" s="860" t="s">
        <v>558</v>
      </c>
      <c r="C76" s="861"/>
      <c r="D76" s="861"/>
      <c r="E76" s="861"/>
      <c r="F76" s="861"/>
      <c r="G76" s="861"/>
      <c r="H76" s="861"/>
      <c r="I76" s="861"/>
      <c r="J76" s="861"/>
      <c r="K76" s="861"/>
      <c r="L76" s="861"/>
      <c r="M76" s="861"/>
      <c r="N76" s="861"/>
      <c r="O76" s="861"/>
      <c r="P76" s="862"/>
      <c r="Q76" s="866">
        <v>2108</v>
      </c>
      <c r="R76" s="865"/>
      <c r="S76" s="865"/>
      <c r="T76" s="865"/>
      <c r="U76" s="821"/>
      <c r="V76" s="864">
        <v>2098</v>
      </c>
      <c r="W76" s="865"/>
      <c r="X76" s="865"/>
      <c r="Y76" s="865"/>
      <c r="Z76" s="821"/>
      <c r="AA76" s="864">
        <v>10</v>
      </c>
      <c r="AB76" s="865"/>
      <c r="AC76" s="865"/>
      <c r="AD76" s="865"/>
      <c r="AE76" s="821"/>
      <c r="AF76" s="864">
        <v>910</v>
      </c>
      <c r="AG76" s="865"/>
      <c r="AH76" s="865"/>
      <c r="AI76" s="865"/>
      <c r="AJ76" s="821"/>
      <c r="AK76" s="864" t="s">
        <v>549</v>
      </c>
      <c r="AL76" s="865"/>
      <c r="AM76" s="865"/>
      <c r="AN76" s="865"/>
      <c r="AO76" s="821"/>
      <c r="AP76" s="864">
        <v>2751</v>
      </c>
      <c r="AQ76" s="865"/>
      <c r="AR76" s="865"/>
      <c r="AS76" s="865"/>
      <c r="AT76" s="821"/>
      <c r="AU76" s="864" t="s">
        <v>559</v>
      </c>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0">
        <v>10</v>
      </c>
      <c r="B77" s="860"/>
      <c r="C77" s="861"/>
      <c r="D77" s="861"/>
      <c r="E77" s="861"/>
      <c r="F77" s="861"/>
      <c r="G77" s="861"/>
      <c r="H77" s="861"/>
      <c r="I77" s="861"/>
      <c r="J77" s="861"/>
      <c r="K77" s="861"/>
      <c r="L77" s="861"/>
      <c r="M77" s="861"/>
      <c r="N77" s="861"/>
      <c r="O77" s="861"/>
      <c r="P77" s="862"/>
      <c r="Q77" s="866"/>
      <c r="R77" s="865"/>
      <c r="S77" s="865"/>
      <c r="T77" s="865"/>
      <c r="U77" s="821"/>
      <c r="V77" s="864"/>
      <c r="W77" s="865"/>
      <c r="X77" s="865"/>
      <c r="Y77" s="865"/>
      <c r="Z77" s="821"/>
      <c r="AA77" s="864"/>
      <c r="AB77" s="865"/>
      <c r="AC77" s="865"/>
      <c r="AD77" s="865"/>
      <c r="AE77" s="821"/>
      <c r="AF77" s="864"/>
      <c r="AG77" s="865"/>
      <c r="AH77" s="865"/>
      <c r="AI77" s="865"/>
      <c r="AJ77" s="821"/>
      <c r="AK77" s="864"/>
      <c r="AL77" s="865"/>
      <c r="AM77" s="865"/>
      <c r="AN77" s="865"/>
      <c r="AO77" s="821"/>
      <c r="AP77" s="864"/>
      <c r="AQ77" s="865"/>
      <c r="AR77" s="865"/>
      <c r="AS77" s="865"/>
      <c r="AT77" s="821"/>
      <c r="AU77" s="864"/>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0">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0">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2" t="s">
        <v>376</v>
      </c>
      <c r="B88" s="776" t="s">
        <v>398</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20913</v>
      </c>
      <c r="AG88" s="831"/>
      <c r="AH88" s="831"/>
      <c r="AI88" s="831"/>
      <c r="AJ88" s="831"/>
      <c r="AK88" s="828"/>
      <c r="AL88" s="828"/>
      <c r="AM88" s="828"/>
      <c r="AN88" s="828"/>
      <c r="AO88" s="828"/>
      <c r="AP88" s="831">
        <v>6947</v>
      </c>
      <c r="AQ88" s="831"/>
      <c r="AR88" s="831"/>
      <c r="AS88" s="831"/>
      <c r="AT88" s="831"/>
      <c r="AU88" s="831">
        <v>753</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776" t="s">
        <v>399</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400</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401</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402</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403</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404</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405</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406</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407</v>
      </c>
      <c r="AB109" s="880"/>
      <c r="AC109" s="880"/>
      <c r="AD109" s="880"/>
      <c r="AE109" s="881"/>
      <c r="AF109" s="879" t="s">
        <v>408</v>
      </c>
      <c r="AG109" s="880"/>
      <c r="AH109" s="880"/>
      <c r="AI109" s="880"/>
      <c r="AJ109" s="881"/>
      <c r="AK109" s="879" t="s">
        <v>294</v>
      </c>
      <c r="AL109" s="880"/>
      <c r="AM109" s="880"/>
      <c r="AN109" s="880"/>
      <c r="AO109" s="881"/>
      <c r="AP109" s="879" t="s">
        <v>409</v>
      </c>
      <c r="AQ109" s="880"/>
      <c r="AR109" s="880"/>
      <c r="AS109" s="880"/>
      <c r="AT109" s="882"/>
      <c r="AU109" s="899" t="s">
        <v>406</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407</v>
      </c>
      <c r="BR109" s="880"/>
      <c r="BS109" s="880"/>
      <c r="BT109" s="880"/>
      <c r="BU109" s="881"/>
      <c r="BV109" s="879" t="s">
        <v>408</v>
      </c>
      <c r="BW109" s="880"/>
      <c r="BX109" s="880"/>
      <c r="BY109" s="880"/>
      <c r="BZ109" s="881"/>
      <c r="CA109" s="879" t="s">
        <v>294</v>
      </c>
      <c r="CB109" s="880"/>
      <c r="CC109" s="880"/>
      <c r="CD109" s="880"/>
      <c r="CE109" s="881"/>
      <c r="CF109" s="900" t="s">
        <v>409</v>
      </c>
      <c r="CG109" s="900"/>
      <c r="CH109" s="900"/>
      <c r="CI109" s="900"/>
      <c r="CJ109" s="900"/>
      <c r="CK109" s="879" t="s">
        <v>410</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407</v>
      </c>
      <c r="DH109" s="880"/>
      <c r="DI109" s="880"/>
      <c r="DJ109" s="880"/>
      <c r="DK109" s="881"/>
      <c r="DL109" s="879" t="s">
        <v>408</v>
      </c>
      <c r="DM109" s="880"/>
      <c r="DN109" s="880"/>
      <c r="DO109" s="880"/>
      <c r="DP109" s="881"/>
      <c r="DQ109" s="879" t="s">
        <v>294</v>
      </c>
      <c r="DR109" s="880"/>
      <c r="DS109" s="880"/>
      <c r="DT109" s="880"/>
      <c r="DU109" s="881"/>
      <c r="DV109" s="879" t="s">
        <v>409</v>
      </c>
      <c r="DW109" s="880"/>
      <c r="DX109" s="880"/>
      <c r="DY109" s="880"/>
      <c r="DZ109" s="882"/>
    </row>
    <row r="110" spans="1:131" s="212" customFormat="1" ht="26.25" customHeight="1" x14ac:dyDescent="0.2">
      <c r="A110" s="883" t="s">
        <v>411</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1792288</v>
      </c>
      <c r="AB110" s="887"/>
      <c r="AC110" s="887"/>
      <c r="AD110" s="887"/>
      <c r="AE110" s="888"/>
      <c r="AF110" s="889">
        <v>1719012</v>
      </c>
      <c r="AG110" s="887"/>
      <c r="AH110" s="887"/>
      <c r="AI110" s="887"/>
      <c r="AJ110" s="888"/>
      <c r="AK110" s="889">
        <v>1737685</v>
      </c>
      <c r="AL110" s="887"/>
      <c r="AM110" s="887"/>
      <c r="AN110" s="887"/>
      <c r="AO110" s="888"/>
      <c r="AP110" s="890">
        <v>16.399999999999999</v>
      </c>
      <c r="AQ110" s="891"/>
      <c r="AR110" s="891"/>
      <c r="AS110" s="891"/>
      <c r="AT110" s="892"/>
      <c r="AU110" s="893" t="s">
        <v>69</v>
      </c>
      <c r="AV110" s="894"/>
      <c r="AW110" s="894"/>
      <c r="AX110" s="894"/>
      <c r="AY110" s="894"/>
      <c r="AZ110" s="916" t="s">
        <v>412</v>
      </c>
      <c r="BA110" s="884"/>
      <c r="BB110" s="884"/>
      <c r="BC110" s="884"/>
      <c r="BD110" s="884"/>
      <c r="BE110" s="884"/>
      <c r="BF110" s="884"/>
      <c r="BG110" s="884"/>
      <c r="BH110" s="884"/>
      <c r="BI110" s="884"/>
      <c r="BJ110" s="884"/>
      <c r="BK110" s="884"/>
      <c r="BL110" s="884"/>
      <c r="BM110" s="884"/>
      <c r="BN110" s="884"/>
      <c r="BO110" s="884"/>
      <c r="BP110" s="885"/>
      <c r="BQ110" s="917">
        <v>18925921</v>
      </c>
      <c r="BR110" s="918"/>
      <c r="BS110" s="918"/>
      <c r="BT110" s="918"/>
      <c r="BU110" s="918"/>
      <c r="BV110" s="918">
        <v>21451373</v>
      </c>
      <c r="BW110" s="918"/>
      <c r="BX110" s="918"/>
      <c r="BY110" s="918"/>
      <c r="BZ110" s="918"/>
      <c r="CA110" s="918">
        <v>22829851</v>
      </c>
      <c r="CB110" s="918"/>
      <c r="CC110" s="918"/>
      <c r="CD110" s="918"/>
      <c r="CE110" s="918"/>
      <c r="CF110" s="931">
        <v>214.9</v>
      </c>
      <c r="CG110" s="932"/>
      <c r="CH110" s="932"/>
      <c r="CI110" s="932"/>
      <c r="CJ110" s="932"/>
      <c r="CK110" s="933" t="s">
        <v>413</v>
      </c>
      <c r="CL110" s="934"/>
      <c r="CM110" s="916" t="s">
        <v>414</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v>343232</v>
      </c>
      <c r="DH110" s="918"/>
      <c r="DI110" s="918"/>
      <c r="DJ110" s="918"/>
      <c r="DK110" s="918"/>
      <c r="DL110" s="918">
        <v>324419</v>
      </c>
      <c r="DM110" s="918"/>
      <c r="DN110" s="918"/>
      <c r="DO110" s="918"/>
      <c r="DP110" s="918"/>
      <c r="DQ110" s="918">
        <v>305507</v>
      </c>
      <c r="DR110" s="918"/>
      <c r="DS110" s="918"/>
      <c r="DT110" s="918"/>
      <c r="DU110" s="918"/>
      <c r="DV110" s="919">
        <v>2.9</v>
      </c>
      <c r="DW110" s="919"/>
      <c r="DX110" s="919"/>
      <c r="DY110" s="919"/>
      <c r="DZ110" s="920"/>
    </row>
    <row r="111" spans="1:131" s="212" customFormat="1" ht="26.25" customHeight="1" x14ac:dyDescent="0.2">
      <c r="A111" s="921" t="s">
        <v>415</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121</v>
      </c>
      <c r="AB111" s="925"/>
      <c r="AC111" s="925"/>
      <c r="AD111" s="925"/>
      <c r="AE111" s="926"/>
      <c r="AF111" s="927" t="s">
        <v>121</v>
      </c>
      <c r="AG111" s="925"/>
      <c r="AH111" s="925"/>
      <c r="AI111" s="925"/>
      <c r="AJ111" s="926"/>
      <c r="AK111" s="927" t="s">
        <v>121</v>
      </c>
      <c r="AL111" s="925"/>
      <c r="AM111" s="925"/>
      <c r="AN111" s="925"/>
      <c r="AO111" s="926"/>
      <c r="AP111" s="928" t="s">
        <v>121</v>
      </c>
      <c r="AQ111" s="929"/>
      <c r="AR111" s="929"/>
      <c r="AS111" s="929"/>
      <c r="AT111" s="930"/>
      <c r="AU111" s="895"/>
      <c r="AV111" s="896"/>
      <c r="AW111" s="896"/>
      <c r="AX111" s="896"/>
      <c r="AY111" s="896"/>
      <c r="AZ111" s="909" t="s">
        <v>416</v>
      </c>
      <c r="BA111" s="910"/>
      <c r="BB111" s="910"/>
      <c r="BC111" s="910"/>
      <c r="BD111" s="910"/>
      <c r="BE111" s="910"/>
      <c r="BF111" s="910"/>
      <c r="BG111" s="910"/>
      <c r="BH111" s="910"/>
      <c r="BI111" s="910"/>
      <c r="BJ111" s="910"/>
      <c r="BK111" s="910"/>
      <c r="BL111" s="910"/>
      <c r="BM111" s="910"/>
      <c r="BN111" s="910"/>
      <c r="BO111" s="910"/>
      <c r="BP111" s="911"/>
      <c r="BQ111" s="912">
        <v>484185</v>
      </c>
      <c r="BR111" s="913"/>
      <c r="BS111" s="913"/>
      <c r="BT111" s="913"/>
      <c r="BU111" s="913"/>
      <c r="BV111" s="913">
        <v>760662</v>
      </c>
      <c r="BW111" s="913"/>
      <c r="BX111" s="913"/>
      <c r="BY111" s="913"/>
      <c r="BZ111" s="913"/>
      <c r="CA111" s="913">
        <v>647393</v>
      </c>
      <c r="CB111" s="913"/>
      <c r="CC111" s="913"/>
      <c r="CD111" s="913"/>
      <c r="CE111" s="913"/>
      <c r="CF111" s="907">
        <v>6.1</v>
      </c>
      <c r="CG111" s="908"/>
      <c r="CH111" s="908"/>
      <c r="CI111" s="908"/>
      <c r="CJ111" s="908"/>
      <c r="CK111" s="935"/>
      <c r="CL111" s="936"/>
      <c r="CM111" s="909" t="s">
        <v>417</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121</v>
      </c>
      <c r="DH111" s="913"/>
      <c r="DI111" s="913"/>
      <c r="DJ111" s="913"/>
      <c r="DK111" s="913"/>
      <c r="DL111" s="913" t="s">
        <v>121</v>
      </c>
      <c r="DM111" s="913"/>
      <c r="DN111" s="913"/>
      <c r="DO111" s="913"/>
      <c r="DP111" s="913"/>
      <c r="DQ111" s="913" t="s">
        <v>121</v>
      </c>
      <c r="DR111" s="913"/>
      <c r="DS111" s="913"/>
      <c r="DT111" s="913"/>
      <c r="DU111" s="913"/>
      <c r="DV111" s="914" t="s">
        <v>121</v>
      </c>
      <c r="DW111" s="914"/>
      <c r="DX111" s="914"/>
      <c r="DY111" s="914"/>
      <c r="DZ111" s="915"/>
    </row>
    <row r="112" spans="1:131" s="212" customFormat="1" ht="26.25" customHeight="1" x14ac:dyDescent="0.2">
      <c r="A112" s="939" t="s">
        <v>418</v>
      </c>
      <c r="B112" s="940"/>
      <c r="C112" s="910" t="s">
        <v>419</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121</v>
      </c>
      <c r="AB112" s="946"/>
      <c r="AC112" s="946"/>
      <c r="AD112" s="946"/>
      <c r="AE112" s="947"/>
      <c r="AF112" s="948" t="s">
        <v>121</v>
      </c>
      <c r="AG112" s="946"/>
      <c r="AH112" s="946"/>
      <c r="AI112" s="946"/>
      <c r="AJ112" s="947"/>
      <c r="AK112" s="948" t="s">
        <v>121</v>
      </c>
      <c r="AL112" s="946"/>
      <c r="AM112" s="946"/>
      <c r="AN112" s="946"/>
      <c r="AO112" s="947"/>
      <c r="AP112" s="949" t="s">
        <v>121</v>
      </c>
      <c r="AQ112" s="950"/>
      <c r="AR112" s="950"/>
      <c r="AS112" s="950"/>
      <c r="AT112" s="951"/>
      <c r="AU112" s="895"/>
      <c r="AV112" s="896"/>
      <c r="AW112" s="896"/>
      <c r="AX112" s="896"/>
      <c r="AY112" s="896"/>
      <c r="AZ112" s="909" t="s">
        <v>420</v>
      </c>
      <c r="BA112" s="910"/>
      <c r="BB112" s="910"/>
      <c r="BC112" s="910"/>
      <c r="BD112" s="910"/>
      <c r="BE112" s="910"/>
      <c r="BF112" s="910"/>
      <c r="BG112" s="910"/>
      <c r="BH112" s="910"/>
      <c r="BI112" s="910"/>
      <c r="BJ112" s="910"/>
      <c r="BK112" s="910"/>
      <c r="BL112" s="910"/>
      <c r="BM112" s="910"/>
      <c r="BN112" s="910"/>
      <c r="BO112" s="910"/>
      <c r="BP112" s="911"/>
      <c r="BQ112" s="912">
        <v>3911222</v>
      </c>
      <c r="BR112" s="913"/>
      <c r="BS112" s="913"/>
      <c r="BT112" s="913"/>
      <c r="BU112" s="913"/>
      <c r="BV112" s="913">
        <v>3789177</v>
      </c>
      <c r="BW112" s="913"/>
      <c r="BX112" s="913"/>
      <c r="BY112" s="913"/>
      <c r="BZ112" s="913"/>
      <c r="CA112" s="913">
        <v>3599250</v>
      </c>
      <c r="CB112" s="913"/>
      <c r="CC112" s="913"/>
      <c r="CD112" s="913"/>
      <c r="CE112" s="913"/>
      <c r="CF112" s="907">
        <v>33.9</v>
      </c>
      <c r="CG112" s="908"/>
      <c r="CH112" s="908"/>
      <c r="CI112" s="908"/>
      <c r="CJ112" s="908"/>
      <c r="CK112" s="935"/>
      <c r="CL112" s="936"/>
      <c r="CM112" s="909" t="s">
        <v>421</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121</v>
      </c>
      <c r="DH112" s="913"/>
      <c r="DI112" s="913"/>
      <c r="DJ112" s="913"/>
      <c r="DK112" s="913"/>
      <c r="DL112" s="913" t="s">
        <v>121</v>
      </c>
      <c r="DM112" s="913"/>
      <c r="DN112" s="913"/>
      <c r="DO112" s="913"/>
      <c r="DP112" s="913"/>
      <c r="DQ112" s="913" t="s">
        <v>121</v>
      </c>
      <c r="DR112" s="913"/>
      <c r="DS112" s="913"/>
      <c r="DT112" s="913"/>
      <c r="DU112" s="913"/>
      <c r="DV112" s="914" t="s">
        <v>121</v>
      </c>
      <c r="DW112" s="914"/>
      <c r="DX112" s="914"/>
      <c r="DY112" s="914"/>
      <c r="DZ112" s="915"/>
    </row>
    <row r="113" spans="1:130" s="212" customFormat="1" ht="26.25" customHeight="1" x14ac:dyDescent="0.2">
      <c r="A113" s="941"/>
      <c r="B113" s="942"/>
      <c r="C113" s="910" t="s">
        <v>422</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290090</v>
      </c>
      <c r="AB113" s="925"/>
      <c r="AC113" s="925"/>
      <c r="AD113" s="925"/>
      <c r="AE113" s="926"/>
      <c r="AF113" s="927">
        <v>316641</v>
      </c>
      <c r="AG113" s="925"/>
      <c r="AH113" s="925"/>
      <c r="AI113" s="925"/>
      <c r="AJ113" s="926"/>
      <c r="AK113" s="927">
        <v>309386</v>
      </c>
      <c r="AL113" s="925"/>
      <c r="AM113" s="925"/>
      <c r="AN113" s="925"/>
      <c r="AO113" s="926"/>
      <c r="AP113" s="928">
        <v>2.9</v>
      </c>
      <c r="AQ113" s="929"/>
      <c r="AR113" s="929"/>
      <c r="AS113" s="929"/>
      <c r="AT113" s="930"/>
      <c r="AU113" s="895"/>
      <c r="AV113" s="896"/>
      <c r="AW113" s="896"/>
      <c r="AX113" s="896"/>
      <c r="AY113" s="896"/>
      <c r="AZ113" s="909" t="s">
        <v>423</v>
      </c>
      <c r="BA113" s="910"/>
      <c r="BB113" s="910"/>
      <c r="BC113" s="910"/>
      <c r="BD113" s="910"/>
      <c r="BE113" s="910"/>
      <c r="BF113" s="910"/>
      <c r="BG113" s="910"/>
      <c r="BH113" s="910"/>
      <c r="BI113" s="910"/>
      <c r="BJ113" s="910"/>
      <c r="BK113" s="910"/>
      <c r="BL113" s="910"/>
      <c r="BM113" s="910"/>
      <c r="BN113" s="910"/>
      <c r="BO113" s="910"/>
      <c r="BP113" s="911"/>
      <c r="BQ113" s="912">
        <v>737377</v>
      </c>
      <c r="BR113" s="913"/>
      <c r="BS113" s="913"/>
      <c r="BT113" s="913"/>
      <c r="BU113" s="913"/>
      <c r="BV113" s="913">
        <v>767729</v>
      </c>
      <c r="BW113" s="913"/>
      <c r="BX113" s="913"/>
      <c r="BY113" s="913"/>
      <c r="BZ113" s="913"/>
      <c r="CA113" s="913">
        <v>753182</v>
      </c>
      <c r="CB113" s="913"/>
      <c r="CC113" s="913"/>
      <c r="CD113" s="913"/>
      <c r="CE113" s="913"/>
      <c r="CF113" s="907">
        <v>7.1</v>
      </c>
      <c r="CG113" s="908"/>
      <c r="CH113" s="908"/>
      <c r="CI113" s="908"/>
      <c r="CJ113" s="908"/>
      <c r="CK113" s="935"/>
      <c r="CL113" s="936"/>
      <c r="CM113" s="909" t="s">
        <v>424</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v>93985</v>
      </c>
      <c r="DH113" s="946"/>
      <c r="DI113" s="946"/>
      <c r="DJ113" s="946"/>
      <c r="DK113" s="947"/>
      <c r="DL113" s="948">
        <v>47389</v>
      </c>
      <c r="DM113" s="946"/>
      <c r="DN113" s="946"/>
      <c r="DO113" s="946"/>
      <c r="DP113" s="947"/>
      <c r="DQ113" s="948" t="s">
        <v>121</v>
      </c>
      <c r="DR113" s="946"/>
      <c r="DS113" s="946"/>
      <c r="DT113" s="946"/>
      <c r="DU113" s="947"/>
      <c r="DV113" s="949" t="s">
        <v>121</v>
      </c>
      <c r="DW113" s="950"/>
      <c r="DX113" s="950"/>
      <c r="DY113" s="950"/>
      <c r="DZ113" s="951"/>
    </row>
    <row r="114" spans="1:130" s="212" customFormat="1" ht="26.25" customHeight="1" x14ac:dyDescent="0.2">
      <c r="A114" s="941"/>
      <c r="B114" s="942"/>
      <c r="C114" s="910" t="s">
        <v>425</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189318</v>
      </c>
      <c r="AB114" s="946"/>
      <c r="AC114" s="946"/>
      <c r="AD114" s="946"/>
      <c r="AE114" s="947"/>
      <c r="AF114" s="948">
        <v>139644</v>
      </c>
      <c r="AG114" s="946"/>
      <c r="AH114" s="946"/>
      <c r="AI114" s="946"/>
      <c r="AJ114" s="947"/>
      <c r="AK114" s="948">
        <v>120567</v>
      </c>
      <c r="AL114" s="946"/>
      <c r="AM114" s="946"/>
      <c r="AN114" s="946"/>
      <c r="AO114" s="947"/>
      <c r="AP114" s="949">
        <v>1.1000000000000001</v>
      </c>
      <c r="AQ114" s="950"/>
      <c r="AR114" s="950"/>
      <c r="AS114" s="950"/>
      <c r="AT114" s="951"/>
      <c r="AU114" s="895"/>
      <c r="AV114" s="896"/>
      <c r="AW114" s="896"/>
      <c r="AX114" s="896"/>
      <c r="AY114" s="896"/>
      <c r="AZ114" s="909" t="s">
        <v>426</v>
      </c>
      <c r="BA114" s="910"/>
      <c r="BB114" s="910"/>
      <c r="BC114" s="910"/>
      <c r="BD114" s="910"/>
      <c r="BE114" s="910"/>
      <c r="BF114" s="910"/>
      <c r="BG114" s="910"/>
      <c r="BH114" s="910"/>
      <c r="BI114" s="910"/>
      <c r="BJ114" s="910"/>
      <c r="BK114" s="910"/>
      <c r="BL114" s="910"/>
      <c r="BM114" s="910"/>
      <c r="BN114" s="910"/>
      <c r="BO114" s="910"/>
      <c r="BP114" s="911"/>
      <c r="BQ114" s="912">
        <v>4476059</v>
      </c>
      <c r="BR114" s="913"/>
      <c r="BS114" s="913"/>
      <c r="BT114" s="913"/>
      <c r="BU114" s="913"/>
      <c r="BV114" s="913">
        <v>4339760</v>
      </c>
      <c r="BW114" s="913"/>
      <c r="BX114" s="913"/>
      <c r="BY114" s="913"/>
      <c r="BZ114" s="913"/>
      <c r="CA114" s="913">
        <v>4116035</v>
      </c>
      <c r="CB114" s="913"/>
      <c r="CC114" s="913"/>
      <c r="CD114" s="913"/>
      <c r="CE114" s="913"/>
      <c r="CF114" s="907">
        <v>38.700000000000003</v>
      </c>
      <c r="CG114" s="908"/>
      <c r="CH114" s="908"/>
      <c r="CI114" s="908"/>
      <c r="CJ114" s="908"/>
      <c r="CK114" s="935"/>
      <c r="CL114" s="936"/>
      <c r="CM114" s="909" t="s">
        <v>427</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121</v>
      </c>
      <c r="DH114" s="946"/>
      <c r="DI114" s="946"/>
      <c r="DJ114" s="946"/>
      <c r="DK114" s="947"/>
      <c r="DL114" s="948" t="s">
        <v>121</v>
      </c>
      <c r="DM114" s="946"/>
      <c r="DN114" s="946"/>
      <c r="DO114" s="946"/>
      <c r="DP114" s="947"/>
      <c r="DQ114" s="948" t="s">
        <v>121</v>
      </c>
      <c r="DR114" s="946"/>
      <c r="DS114" s="946"/>
      <c r="DT114" s="946"/>
      <c r="DU114" s="947"/>
      <c r="DV114" s="949" t="s">
        <v>121</v>
      </c>
      <c r="DW114" s="950"/>
      <c r="DX114" s="950"/>
      <c r="DY114" s="950"/>
      <c r="DZ114" s="951"/>
    </row>
    <row r="115" spans="1:130" s="212" customFormat="1" ht="26.25" customHeight="1" x14ac:dyDescent="0.2">
      <c r="A115" s="941"/>
      <c r="B115" s="942"/>
      <c r="C115" s="910" t="s">
        <v>428</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67865</v>
      </c>
      <c r="AB115" s="925"/>
      <c r="AC115" s="925"/>
      <c r="AD115" s="925"/>
      <c r="AE115" s="926"/>
      <c r="AF115" s="927">
        <v>71996</v>
      </c>
      <c r="AG115" s="925"/>
      <c r="AH115" s="925"/>
      <c r="AI115" s="925"/>
      <c r="AJ115" s="926"/>
      <c r="AK115" s="927">
        <v>80148</v>
      </c>
      <c r="AL115" s="925"/>
      <c r="AM115" s="925"/>
      <c r="AN115" s="925"/>
      <c r="AO115" s="926"/>
      <c r="AP115" s="928">
        <v>0.8</v>
      </c>
      <c r="AQ115" s="929"/>
      <c r="AR115" s="929"/>
      <c r="AS115" s="929"/>
      <c r="AT115" s="930"/>
      <c r="AU115" s="895"/>
      <c r="AV115" s="896"/>
      <c r="AW115" s="896"/>
      <c r="AX115" s="896"/>
      <c r="AY115" s="896"/>
      <c r="AZ115" s="909" t="s">
        <v>429</v>
      </c>
      <c r="BA115" s="910"/>
      <c r="BB115" s="910"/>
      <c r="BC115" s="910"/>
      <c r="BD115" s="910"/>
      <c r="BE115" s="910"/>
      <c r="BF115" s="910"/>
      <c r="BG115" s="910"/>
      <c r="BH115" s="910"/>
      <c r="BI115" s="910"/>
      <c r="BJ115" s="910"/>
      <c r="BK115" s="910"/>
      <c r="BL115" s="910"/>
      <c r="BM115" s="910"/>
      <c r="BN115" s="910"/>
      <c r="BO115" s="910"/>
      <c r="BP115" s="911"/>
      <c r="BQ115" s="912" t="s">
        <v>121</v>
      </c>
      <c r="BR115" s="913"/>
      <c r="BS115" s="913"/>
      <c r="BT115" s="913"/>
      <c r="BU115" s="913"/>
      <c r="BV115" s="913" t="s">
        <v>121</v>
      </c>
      <c r="BW115" s="913"/>
      <c r="BX115" s="913"/>
      <c r="BY115" s="913"/>
      <c r="BZ115" s="913"/>
      <c r="CA115" s="913" t="s">
        <v>121</v>
      </c>
      <c r="CB115" s="913"/>
      <c r="CC115" s="913"/>
      <c r="CD115" s="913"/>
      <c r="CE115" s="913"/>
      <c r="CF115" s="907" t="s">
        <v>121</v>
      </c>
      <c r="CG115" s="908"/>
      <c r="CH115" s="908"/>
      <c r="CI115" s="908"/>
      <c r="CJ115" s="908"/>
      <c r="CK115" s="935"/>
      <c r="CL115" s="936"/>
      <c r="CM115" s="909" t="s">
        <v>430</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v>46968</v>
      </c>
      <c r="DH115" s="946"/>
      <c r="DI115" s="946"/>
      <c r="DJ115" s="946"/>
      <c r="DK115" s="947"/>
      <c r="DL115" s="948">
        <v>388854</v>
      </c>
      <c r="DM115" s="946"/>
      <c r="DN115" s="946"/>
      <c r="DO115" s="946"/>
      <c r="DP115" s="947"/>
      <c r="DQ115" s="948">
        <v>341886</v>
      </c>
      <c r="DR115" s="946"/>
      <c r="DS115" s="946"/>
      <c r="DT115" s="946"/>
      <c r="DU115" s="947"/>
      <c r="DV115" s="949">
        <v>3.2</v>
      </c>
      <c r="DW115" s="950"/>
      <c r="DX115" s="950"/>
      <c r="DY115" s="950"/>
      <c r="DZ115" s="951"/>
    </row>
    <row r="116" spans="1:130" s="212" customFormat="1" ht="26.25" customHeight="1" x14ac:dyDescent="0.2">
      <c r="A116" s="943"/>
      <c r="B116" s="944"/>
      <c r="C116" s="952" t="s">
        <v>431</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121</v>
      </c>
      <c r="AB116" s="946"/>
      <c r="AC116" s="946"/>
      <c r="AD116" s="946"/>
      <c r="AE116" s="947"/>
      <c r="AF116" s="948" t="s">
        <v>121</v>
      </c>
      <c r="AG116" s="946"/>
      <c r="AH116" s="946"/>
      <c r="AI116" s="946"/>
      <c r="AJ116" s="947"/>
      <c r="AK116" s="948" t="s">
        <v>121</v>
      </c>
      <c r="AL116" s="946"/>
      <c r="AM116" s="946"/>
      <c r="AN116" s="946"/>
      <c r="AO116" s="947"/>
      <c r="AP116" s="949" t="s">
        <v>121</v>
      </c>
      <c r="AQ116" s="950"/>
      <c r="AR116" s="950"/>
      <c r="AS116" s="950"/>
      <c r="AT116" s="951"/>
      <c r="AU116" s="895"/>
      <c r="AV116" s="896"/>
      <c r="AW116" s="896"/>
      <c r="AX116" s="896"/>
      <c r="AY116" s="896"/>
      <c r="AZ116" s="954" t="s">
        <v>432</v>
      </c>
      <c r="BA116" s="955"/>
      <c r="BB116" s="955"/>
      <c r="BC116" s="955"/>
      <c r="BD116" s="955"/>
      <c r="BE116" s="955"/>
      <c r="BF116" s="955"/>
      <c r="BG116" s="955"/>
      <c r="BH116" s="955"/>
      <c r="BI116" s="955"/>
      <c r="BJ116" s="955"/>
      <c r="BK116" s="955"/>
      <c r="BL116" s="955"/>
      <c r="BM116" s="955"/>
      <c r="BN116" s="955"/>
      <c r="BO116" s="955"/>
      <c r="BP116" s="956"/>
      <c r="BQ116" s="912" t="s">
        <v>121</v>
      </c>
      <c r="BR116" s="913"/>
      <c r="BS116" s="913"/>
      <c r="BT116" s="913"/>
      <c r="BU116" s="913"/>
      <c r="BV116" s="913" t="s">
        <v>121</v>
      </c>
      <c r="BW116" s="913"/>
      <c r="BX116" s="913"/>
      <c r="BY116" s="913"/>
      <c r="BZ116" s="913"/>
      <c r="CA116" s="913" t="s">
        <v>121</v>
      </c>
      <c r="CB116" s="913"/>
      <c r="CC116" s="913"/>
      <c r="CD116" s="913"/>
      <c r="CE116" s="913"/>
      <c r="CF116" s="907" t="s">
        <v>121</v>
      </c>
      <c r="CG116" s="908"/>
      <c r="CH116" s="908"/>
      <c r="CI116" s="908"/>
      <c r="CJ116" s="908"/>
      <c r="CK116" s="935"/>
      <c r="CL116" s="936"/>
      <c r="CM116" s="909" t="s">
        <v>433</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121</v>
      </c>
      <c r="DH116" s="946"/>
      <c r="DI116" s="946"/>
      <c r="DJ116" s="946"/>
      <c r="DK116" s="947"/>
      <c r="DL116" s="948" t="s">
        <v>121</v>
      </c>
      <c r="DM116" s="946"/>
      <c r="DN116" s="946"/>
      <c r="DO116" s="946"/>
      <c r="DP116" s="947"/>
      <c r="DQ116" s="948" t="s">
        <v>121</v>
      </c>
      <c r="DR116" s="946"/>
      <c r="DS116" s="946"/>
      <c r="DT116" s="946"/>
      <c r="DU116" s="947"/>
      <c r="DV116" s="949" t="s">
        <v>121</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434</v>
      </c>
      <c r="Z117" s="881"/>
      <c r="AA117" s="965">
        <v>2339561</v>
      </c>
      <c r="AB117" s="966"/>
      <c r="AC117" s="966"/>
      <c r="AD117" s="966"/>
      <c r="AE117" s="967"/>
      <c r="AF117" s="968">
        <v>2247293</v>
      </c>
      <c r="AG117" s="966"/>
      <c r="AH117" s="966"/>
      <c r="AI117" s="966"/>
      <c r="AJ117" s="967"/>
      <c r="AK117" s="968">
        <v>2247786</v>
      </c>
      <c r="AL117" s="966"/>
      <c r="AM117" s="966"/>
      <c r="AN117" s="966"/>
      <c r="AO117" s="967"/>
      <c r="AP117" s="969"/>
      <c r="AQ117" s="970"/>
      <c r="AR117" s="970"/>
      <c r="AS117" s="970"/>
      <c r="AT117" s="971"/>
      <c r="AU117" s="895"/>
      <c r="AV117" s="896"/>
      <c r="AW117" s="896"/>
      <c r="AX117" s="896"/>
      <c r="AY117" s="896"/>
      <c r="AZ117" s="961" t="s">
        <v>435</v>
      </c>
      <c r="BA117" s="962"/>
      <c r="BB117" s="962"/>
      <c r="BC117" s="962"/>
      <c r="BD117" s="962"/>
      <c r="BE117" s="962"/>
      <c r="BF117" s="962"/>
      <c r="BG117" s="962"/>
      <c r="BH117" s="962"/>
      <c r="BI117" s="962"/>
      <c r="BJ117" s="962"/>
      <c r="BK117" s="962"/>
      <c r="BL117" s="962"/>
      <c r="BM117" s="962"/>
      <c r="BN117" s="962"/>
      <c r="BO117" s="962"/>
      <c r="BP117" s="963"/>
      <c r="BQ117" s="912" t="s">
        <v>121</v>
      </c>
      <c r="BR117" s="913"/>
      <c r="BS117" s="913"/>
      <c r="BT117" s="913"/>
      <c r="BU117" s="913"/>
      <c r="BV117" s="913" t="s">
        <v>121</v>
      </c>
      <c r="BW117" s="913"/>
      <c r="BX117" s="913"/>
      <c r="BY117" s="913"/>
      <c r="BZ117" s="913"/>
      <c r="CA117" s="913" t="s">
        <v>121</v>
      </c>
      <c r="CB117" s="913"/>
      <c r="CC117" s="913"/>
      <c r="CD117" s="913"/>
      <c r="CE117" s="913"/>
      <c r="CF117" s="907" t="s">
        <v>121</v>
      </c>
      <c r="CG117" s="908"/>
      <c r="CH117" s="908"/>
      <c r="CI117" s="908"/>
      <c r="CJ117" s="908"/>
      <c r="CK117" s="935"/>
      <c r="CL117" s="936"/>
      <c r="CM117" s="909" t="s">
        <v>436</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121</v>
      </c>
      <c r="DH117" s="946"/>
      <c r="DI117" s="946"/>
      <c r="DJ117" s="946"/>
      <c r="DK117" s="947"/>
      <c r="DL117" s="948" t="s">
        <v>121</v>
      </c>
      <c r="DM117" s="946"/>
      <c r="DN117" s="946"/>
      <c r="DO117" s="946"/>
      <c r="DP117" s="947"/>
      <c r="DQ117" s="948" t="s">
        <v>121</v>
      </c>
      <c r="DR117" s="946"/>
      <c r="DS117" s="946"/>
      <c r="DT117" s="946"/>
      <c r="DU117" s="947"/>
      <c r="DV117" s="949" t="s">
        <v>121</v>
      </c>
      <c r="DW117" s="950"/>
      <c r="DX117" s="950"/>
      <c r="DY117" s="950"/>
      <c r="DZ117" s="951"/>
    </row>
    <row r="118" spans="1:130" s="212" customFormat="1" ht="26.25" customHeight="1" x14ac:dyDescent="0.2">
      <c r="A118" s="899" t="s">
        <v>410</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407</v>
      </c>
      <c r="AB118" s="880"/>
      <c r="AC118" s="880"/>
      <c r="AD118" s="880"/>
      <c r="AE118" s="881"/>
      <c r="AF118" s="879" t="s">
        <v>408</v>
      </c>
      <c r="AG118" s="880"/>
      <c r="AH118" s="880"/>
      <c r="AI118" s="880"/>
      <c r="AJ118" s="881"/>
      <c r="AK118" s="879" t="s">
        <v>294</v>
      </c>
      <c r="AL118" s="880"/>
      <c r="AM118" s="880"/>
      <c r="AN118" s="880"/>
      <c r="AO118" s="881"/>
      <c r="AP118" s="957" t="s">
        <v>409</v>
      </c>
      <c r="AQ118" s="958"/>
      <c r="AR118" s="958"/>
      <c r="AS118" s="958"/>
      <c r="AT118" s="959"/>
      <c r="AU118" s="895"/>
      <c r="AV118" s="896"/>
      <c r="AW118" s="896"/>
      <c r="AX118" s="896"/>
      <c r="AY118" s="896"/>
      <c r="AZ118" s="960" t="s">
        <v>437</v>
      </c>
      <c r="BA118" s="952"/>
      <c r="BB118" s="952"/>
      <c r="BC118" s="952"/>
      <c r="BD118" s="952"/>
      <c r="BE118" s="952"/>
      <c r="BF118" s="952"/>
      <c r="BG118" s="952"/>
      <c r="BH118" s="952"/>
      <c r="BI118" s="952"/>
      <c r="BJ118" s="952"/>
      <c r="BK118" s="952"/>
      <c r="BL118" s="952"/>
      <c r="BM118" s="952"/>
      <c r="BN118" s="952"/>
      <c r="BO118" s="952"/>
      <c r="BP118" s="953"/>
      <c r="BQ118" s="986" t="s">
        <v>121</v>
      </c>
      <c r="BR118" s="987"/>
      <c r="BS118" s="987"/>
      <c r="BT118" s="987"/>
      <c r="BU118" s="987"/>
      <c r="BV118" s="987" t="s">
        <v>121</v>
      </c>
      <c r="BW118" s="987"/>
      <c r="BX118" s="987"/>
      <c r="BY118" s="987"/>
      <c r="BZ118" s="987"/>
      <c r="CA118" s="987" t="s">
        <v>121</v>
      </c>
      <c r="CB118" s="987"/>
      <c r="CC118" s="987"/>
      <c r="CD118" s="987"/>
      <c r="CE118" s="987"/>
      <c r="CF118" s="907" t="s">
        <v>121</v>
      </c>
      <c r="CG118" s="908"/>
      <c r="CH118" s="908"/>
      <c r="CI118" s="908"/>
      <c r="CJ118" s="908"/>
      <c r="CK118" s="935"/>
      <c r="CL118" s="936"/>
      <c r="CM118" s="909" t="s">
        <v>438</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121</v>
      </c>
      <c r="DH118" s="946"/>
      <c r="DI118" s="946"/>
      <c r="DJ118" s="946"/>
      <c r="DK118" s="947"/>
      <c r="DL118" s="948" t="s">
        <v>121</v>
      </c>
      <c r="DM118" s="946"/>
      <c r="DN118" s="946"/>
      <c r="DO118" s="946"/>
      <c r="DP118" s="947"/>
      <c r="DQ118" s="948" t="s">
        <v>121</v>
      </c>
      <c r="DR118" s="946"/>
      <c r="DS118" s="946"/>
      <c r="DT118" s="946"/>
      <c r="DU118" s="947"/>
      <c r="DV118" s="949" t="s">
        <v>121</v>
      </c>
      <c r="DW118" s="950"/>
      <c r="DX118" s="950"/>
      <c r="DY118" s="950"/>
      <c r="DZ118" s="951"/>
    </row>
    <row r="119" spans="1:130" s="212" customFormat="1" ht="26.25" customHeight="1" x14ac:dyDescent="0.2">
      <c r="A119" s="1043" t="s">
        <v>413</v>
      </c>
      <c r="B119" s="934"/>
      <c r="C119" s="916" t="s">
        <v>414</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v>16210</v>
      </c>
      <c r="AB119" s="887"/>
      <c r="AC119" s="887"/>
      <c r="AD119" s="887"/>
      <c r="AE119" s="888"/>
      <c r="AF119" s="889">
        <v>20353</v>
      </c>
      <c r="AG119" s="887"/>
      <c r="AH119" s="887"/>
      <c r="AI119" s="887"/>
      <c r="AJ119" s="888"/>
      <c r="AK119" s="889">
        <v>25695</v>
      </c>
      <c r="AL119" s="887"/>
      <c r="AM119" s="887"/>
      <c r="AN119" s="887"/>
      <c r="AO119" s="888"/>
      <c r="AP119" s="890">
        <v>0.2</v>
      </c>
      <c r="AQ119" s="891"/>
      <c r="AR119" s="891"/>
      <c r="AS119" s="891"/>
      <c r="AT119" s="892"/>
      <c r="AU119" s="897"/>
      <c r="AV119" s="898"/>
      <c r="AW119" s="898"/>
      <c r="AX119" s="898"/>
      <c r="AY119" s="898"/>
      <c r="AZ119" s="233" t="s">
        <v>177</v>
      </c>
      <c r="BA119" s="233"/>
      <c r="BB119" s="233"/>
      <c r="BC119" s="233"/>
      <c r="BD119" s="233"/>
      <c r="BE119" s="233"/>
      <c r="BF119" s="233"/>
      <c r="BG119" s="233"/>
      <c r="BH119" s="233"/>
      <c r="BI119" s="233"/>
      <c r="BJ119" s="233"/>
      <c r="BK119" s="233"/>
      <c r="BL119" s="233"/>
      <c r="BM119" s="233"/>
      <c r="BN119" s="233"/>
      <c r="BO119" s="964" t="s">
        <v>439</v>
      </c>
      <c r="BP119" s="992"/>
      <c r="BQ119" s="986">
        <v>28534764</v>
      </c>
      <c r="BR119" s="987"/>
      <c r="BS119" s="987"/>
      <c r="BT119" s="987"/>
      <c r="BU119" s="987"/>
      <c r="BV119" s="987">
        <v>31108701</v>
      </c>
      <c r="BW119" s="987"/>
      <c r="BX119" s="987"/>
      <c r="BY119" s="987"/>
      <c r="BZ119" s="987"/>
      <c r="CA119" s="987">
        <v>31945711</v>
      </c>
      <c r="CB119" s="987"/>
      <c r="CC119" s="987"/>
      <c r="CD119" s="987"/>
      <c r="CE119" s="987"/>
      <c r="CF119" s="988"/>
      <c r="CG119" s="989"/>
      <c r="CH119" s="989"/>
      <c r="CI119" s="989"/>
      <c r="CJ119" s="990"/>
      <c r="CK119" s="937"/>
      <c r="CL119" s="938"/>
      <c r="CM119" s="960" t="s">
        <v>440</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121</v>
      </c>
      <c r="DH119" s="973"/>
      <c r="DI119" s="973"/>
      <c r="DJ119" s="973"/>
      <c r="DK119" s="974"/>
      <c r="DL119" s="972" t="s">
        <v>121</v>
      </c>
      <c r="DM119" s="973"/>
      <c r="DN119" s="973"/>
      <c r="DO119" s="973"/>
      <c r="DP119" s="974"/>
      <c r="DQ119" s="972" t="s">
        <v>121</v>
      </c>
      <c r="DR119" s="973"/>
      <c r="DS119" s="973"/>
      <c r="DT119" s="973"/>
      <c r="DU119" s="974"/>
      <c r="DV119" s="975" t="s">
        <v>121</v>
      </c>
      <c r="DW119" s="976"/>
      <c r="DX119" s="976"/>
      <c r="DY119" s="976"/>
      <c r="DZ119" s="977"/>
    </row>
    <row r="120" spans="1:130" s="212" customFormat="1" ht="26.25" customHeight="1" x14ac:dyDescent="0.2">
      <c r="A120" s="1044"/>
      <c r="B120" s="936"/>
      <c r="C120" s="909" t="s">
        <v>417</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121</v>
      </c>
      <c r="AB120" s="946"/>
      <c r="AC120" s="946"/>
      <c r="AD120" s="946"/>
      <c r="AE120" s="947"/>
      <c r="AF120" s="948" t="s">
        <v>121</v>
      </c>
      <c r="AG120" s="946"/>
      <c r="AH120" s="946"/>
      <c r="AI120" s="946"/>
      <c r="AJ120" s="947"/>
      <c r="AK120" s="948" t="s">
        <v>121</v>
      </c>
      <c r="AL120" s="946"/>
      <c r="AM120" s="946"/>
      <c r="AN120" s="946"/>
      <c r="AO120" s="947"/>
      <c r="AP120" s="949" t="s">
        <v>121</v>
      </c>
      <c r="AQ120" s="950"/>
      <c r="AR120" s="950"/>
      <c r="AS120" s="950"/>
      <c r="AT120" s="951"/>
      <c r="AU120" s="978" t="s">
        <v>441</v>
      </c>
      <c r="AV120" s="979"/>
      <c r="AW120" s="979"/>
      <c r="AX120" s="979"/>
      <c r="AY120" s="980"/>
      <c r="AZ120" s="916" t="s">
        <v>442</v>
      </c>
      <c r="BA120" s="884"/>
      <c r="BB120" s="884"/>
      <c r="BC120" s="884"/>
      <c r="BD120" s="884"/>
      <c r="BE120" s="884"/>
      <c r="BF120" s="884"/>
      <c r="BG120" s="884"/>
      <c r="BH120" s="884"/>
      <c r="BI120" s="884"/>
      <c r="BJ120" s="884"/>
      <c r="BK120" s="884"/>
      <c r="BL120" s="884"/>
      <c r="BM120" s="884"/>
      <c r="BN120" s="884"/>
      <c r="BO120" s="884"/>
      <c r="BP120" s="885"/>
      <c r="BQ120" s="917">
        <v>7957247</v>
      </c>
      <c r="BR120" s="918"/>
      <c r="BS120" s="918"/>
      <c r="BT120" s="918"/>
      <c r="BU120" s="918"/>
      <c r="BV120" s="918">
        <v>6953662</v>
      </c>
      <c r="BW120" s="918"/>
      <c r="BX120" s="918"/>
      <c r="BY120" s="918"/>
      <c r="BZ120" s="918"/>
      <c r="CA120" s="918">
        <v>5974277</v>
      </c>
      <c r="CB120" s="918"/>
      <c r="CC120" s="918"/>
      <c r="CD120" s="918"/>
      <c r="CE120" s="918"/>
      <c r="CF120" s="931">
        <v>56.2</v>
      </c>
      <c r="CG120" s="932"/>
      <c r="CH120" s="932"/>
      <c r="CI120" s="932"/>
      <c r="CJ120" s="932"/>
      <c r="CK120" s="993" t="s">
        <v>443</v>
      </c>
      <c r="CL120" s="994"/>
      <c r="CM120" s="994"/>
      <c r="CN120" s="994"/>
      <c r="CO120" s="995"/>
      <c r="CP120" s="1001" t="s">
        <v>391</v>
      </c>
      <c r="CQ120" s="1002"/>
      <c r="CR120" s="1002"/>
      <c r="CS120" s="1002"/>
      <c r="CT120" s="1002"/>
      <c r="CU120" s="1002"/>
      <c r="CV120" s="1002"/>
      <c r="CW120" s="1002"/>
      <c r="CX120" s="1002"/>
      <c r="CY120" s="1002"/>
      <c r="CZ120" s="1002"/>
      <c r="DA120" s="1002"/>
      <c r="DB120" s="1002"/>
      <c r="DC120" s="1002"/>
      <c r="DD120" s="1002"/>
      <c r="DE120" s="1002"/>
      <c r="DF120" s="1003"/>
      <c r="DG120" s="917">
        <v>3911222</v>
      </c>
      <c r="DH120" s="918"/>
      <c r="DI120" s="918"/>
      <c r="DJ120" s="918"/>
      <c r="DK120" s="918"/>
      <c r="DL120" s="918">
        <v>3789177</v>
      </c>
      <c r="DM120" s="918"/>
      <c r="DN120" s="918"/>
      <c r="DO120" s="918"/>
      <c r="DP120" s="918"/>
      <c r="DQ120" s="918">
        <v>3599250</v>
      </c>
      <c r="DR120" s="918"/>
      <c r="DS120" s="918"/>
      <c r="DT120" s="918"/>
      <c r="DU120" s="918"/>
      <c r="DV120" s="919">
        <v>33.9</v>
      </c>
      <c r="DW120" s="919"/>
      <c r="DX120" s="919"/>
      <c r="DY120" s="919"/>
      <c r="DZ120" s="920"/>
    </row>
    <row r="121" spans="1:130" s="212" customFormat="1" ht="26.25" customHeight="1" x14ac:dyDescent="0.2">
      <c r="A121" s="1044"/>
      <c r="B121" s="936"/>
      <c r="C121" s="961" t="s">
        <v>444</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v>48247</v>
      </c>
      <c r="AB121" s="946"/>
      <c r="AC121" s="946"/>
      <c r="AD121" s="946"/>
      <c r="AE121" s="947"/>
      <c r="AF121" s="948">
        <v>48194</v>
      </c>
      <c r="AG121" s="946"/>
      <c r="AH121" s="946"/>
      <c r="AI121" s="946"/>
      <c r="AJ121" s="947"/>
      <c r="AK121" s="948">
        <v>48194</v>
      </c>
      <c r="AL121" s="946"/>
      <c r="AM121" s="946"/>
      <c r="AN121" s="946"/>
      <c r="AO121" s="947"/>
      <c r="AP121" s="949">
        <v>0.5</v>
      </c>
      <c r="AQ121" s="950"/>
      <c r="AR121" s="950"/>
      <c r="AS121" s="950"/>
      <c r="AT121" s="951"/>
      <c r="AU121" s="981"/>
      <c r="AV121" s="982"/>
      <c r="AW121" s="982"/>
      <c r="AX121" s="982"/>
      <c r="AY121" s="983"/>
      <c r="AZ121" s="909" t="s">
        <v>445</v>
      </c>
      <c r="BA121" s="910"/>
      <c r="BB121" s="910"/>
      <c r="BC121" s="910"/>
      <c r="BD121" s="910"/>
      <c r="BE121" s="910"/>
      <c r="BF121" s="910"/>
      <c r="BG121" s="910"/>
      <c r="BH121" s="910"/>
      <c r="BI121" s="910"/>
      <c r="BJ121" s="910"/>
      <c r="BK121" s="910"/>
      <c r="BL121" s="910"/>
      <c r="BM121" s="910"/>
      <c r="BN121" s="910"/>
      <c r="BO121" s="910"/>
      <c r="BP121" s="911"/>
      <c r="BQ121" s="912">
        <v>3644175</v>
      </c>
      <c r="BR121" s="913"/>
      <c r="BS121" s="913"/>
      <c r="BT121" s="913"/>
      <c r="BU121" s="913"/>
      <c r="BV121" s="913">
        <v>3203909</v>
      </c>
      <c r="BW121" s="913"/>
      <c r="BX121" s="913"/>
      <c r="BY121" s="913"/>
      <c r="BZ121" s="913"/>
      <c r="CA121" s="913">
        <v>2853351</v>
      </c>
      <c r="CB121" s="913"/>
      <c r="CC121" s="913"/>
      <c r="CD121" s="913"/>
      <c r="CE121" s="913"/>
      <c r="CF121" s="907">
        <v>26.9</v>
      </c>
      <c r="CG121" s="908"/>
      <c r="CH121" s="908"/>
      <c r="CI121" s="908"/>
      <c r="CJ121" s="908"/>
      <c r="CK121" s="996"/>
      <c r="CL121" s="997"/>
      <c r="CM121" s="997"/>
      <c r="CN121" s="997"/>
      <c r="CO121" s="998"/>
      <c r="CP121" s="1006" t="s">
        <v>389</v>
      </c>
      <c r="CQ121" s="1007"/>
      <c r="CR121" s="1007"/>
      <c r="CS121" s="1007"/>
      <c r="CT121" s="1007"/>
      <c r="CU121" s="1007"/>
      <c r="CV121" s="1007"/>
      <c r="CW121" s="1007"/>
      <c r="CX121" s="1007"/>
      <c r="CY121" s="1007"/>
      <c r="CZ121" s="1007"/>
      <c r="DA121" s="1007"/>
      <c r="DB121" s="1007"/>
      <c r="DC121" s="1007"/>
      <c r="DD121" s="1007"/>
      <c r="DE121" s="1007"/>
      <c r="DF121" s="1008"/>
      <c r="DG121" s="912" t="s">
        <v>121</v>
      </c>
      <c r="DH121" s="913"/>
      <c r="DI121" s="913"/>
      <c r="DJ121" s="913"/>
      <c r="DK121" s="913"/>
      <c r="DL121" s="913" t="s">
        <v>121</v>
      </c>
      <c r="DM121" s="913"/>
      <c r="DN121" s="913"/>
      <c r="DO121" s="913"/>
      <c r="DP121" s="913"/>
      <c r="DQ121" s="913" t="s">
        <v>121</v>
      </c>
      <c r="DR121" s="913"/>
      <c r="DS121" s="913"/>
      <c r="DT121" s="913"/>
      <c r="DU121" s="913"/>
      <c r="DV121" s="914" t="s">
        <v>121</v>
      </c>
      <c r="DW121" s="914"/>
      <c r="DX121" s="914"/>
      <c r="DY121" s="914"/>
      <c r="DZ121" s="915"/>
    </row>
    <row r="122" spans="1:130" s="212" customFormat="1" ht="26.25" customHeight="1" x14ac:dyDescent="0.2">
      <c r="A122" s="1044"/>
      <c r="B122" s="936"/>
      <c r="C122" s="909" t="s">
        <v>427</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121</v>
      </c>
      <c r="AB122" s="946"/>
      <c r="AC122" s="946"/>
      <c r="AD122" s="946"/>
      <c r="AE122" s="947"/>
      <c r="AF122" s="948" t="s">
        <v>121</v>
      </c>
      <c r="AG122" s="946"/>
      <c r="AH122" s="946"/>
      <c r="AI122" s="946"/>
      <c r="AJ122" s="947"/>
      <c r="AK122" s="948" t="s">
        <v>121</v>
      </c>
      <c r="AL122" s="946"/>
      <c r="AM122" s="946"/>
      <c r="AN122" s="946"/>
      <c r="AO122" s="947"/>
      <c r="AP122" s="949" t="s">
        <v>121</v>
      </c>
      <c r="AQ122" s="950"/>
      <c r="AR122" s="950"/>
      <c r="AS122" s="950"/>
      <c r="AT122" s="951"/>
      <c r="AU122" s="981"/>
      <c r="AV122" s="982"/>
      <c r="AW122" s="982"/>
      <c r="AX122" s="982"/>
      <c r="AY122" s="983"/>
      <c r="AZ122" s="960" t="s">
        <v>446</v>
      </c>
      <c r="BA122" s="952"/>
      <c r="BB122" s="952"/>
      <c r="BC122" s="952"/>
      <c r="BD122" s="952"/>
      <c r="BE122" s="952"/>
      <c r="BF122" s="952"/>
      <c r="BG122" s="952"/>
      <c r="BH122" s="952"/>
      <c r="BI122" s="952"/>
      <c r="BJ122" s="952"/>
      <c r="BK122" s="952"/>
      <c r="BL122" s="952"/>
      <c r="BM122" s="952"/>
      <c r="BN122" s="952"/>
      <c r="BO122" s="952"/>
      <c r="BP122" s="953"/>
      <c r="BQ122" s="986">
        <v>14747024</v>
      </c>
      <c r="BR122" s="987"/>
      <c r="BS122" s="987"/>
      <c r="BT122" s="987"/>
      <c r="BU122" s="987"/>
      <c r="BV122" s="987">
        <v>15619634</v>
      </c>
      <c r="BW122" s="987"/>
      <c r="BX122" s="987"/>
      <c r="BY122" s="987"/>
      <c r="BZ122" s="987"/>
      <c r="CA122" s="987">
        <v>15600120</v>
      </c>
      <c r="CB122" s="987"/>
      <c r="CC122" s="987"/>
      <c r="CD122" s="987"/>
      <c r="CE122" s="987"/>
      <c r="CF122" s="1004">
        <v>146.80000000000001</v>
      </c>
      <c r="CG122" s="1005"/>
      <c r="CH122" s="1005"/>
      <c r="CI122" s="1005"/>
      <c r="CJ122" s="1005"/>
      <c r="CK122" s="996"/>
      <c r="CL122" s="997"/>
      <c r="CM122" s="997"/>
      <c r="CN122" s="997"/>
      <c r="CO122" s="998"/>
      <c r="CP122" s="1006" t="s">
        <v>390</v>
      </c>
      <c r="CQ122" s="1007"/>
      <c r="CR122" s="1007"/>
      <c r="CS122" s="1007"/>
      <c r="CT122" s="1007"/>
      <c r="CU122" s="1007"/>
      <c r="CV122" s="1007"/>
      <c r="CW122" s="1007"/>
      <c r="CX122" s="1007"/>
      <c r="CY122" s="1007"/>
      <c r="CZ122" s="1007"/>
      <c r="DA122" s="1007"/>
      <c r="DB122" s="1007"/>
      <c r="DC122" s="1007"/>
      <c r="DD122" s="1007"/>
      <c r="DE122" s="1007"/>
      <c r="DF122" s="1008"/>
      <c r="DG122" s="912" t="s">
        <v>121</v>
      </c>
      <c r="DH122" s="913"/>
      <c r="DI122" s="913"/>
      <c r="DJ122" s="913"/>
      <c r="DK122" s="913"/>
      <c r="DL122" s="913" t="s">
        <v>121</v>
      </c>
      <c r="DM122" s="913"/>
      <c r="DN122" s="913"/>
      <c r="DO122" s="913"/>
      <c r="DP122" s="913"/>
      <c r="DQ122" s="913" t="s">
        <v>121</v>
      </c>
      <c r="DR122" s="913"/>
      <c r="DS122" s="913"/>
      <c r="DT122" s="913"/>
      <c r="DU122" s="913"/>
      <c r="DV122" s="914" t="s">
        <v>121</v>
      </c>
      <c r="DW122" s="914"/>
      <c r="DX122" s="914"/>
      <c r="DY122" s="914"/>
      <c r="DZ122" s="915"/>
    </row>
    <row r="123" spans="1:130" s="212" customFormat="1" ht="26.25" customHeight="1" x14ac:dyDescent="0.2">
      <c r="A123" s="1044"/>
      <c r="B123" s="936"/>
      <c r="C123" s="909" t="s">
        <v>433</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121</v>
      </c>
      <c r="AB123" s="946"/>
      <c r="AC123" s="946"/>
      <c r="AD123" s="946"/>
      <c r="AE123" s="947"/>
      <c r="AF123" s="948" t="s">
        <v>121</v>
      </c>
      <c r="AG123" s="946"/>
      <c r="AH123" s="946"/>
      <c r="AI123" s="946"/>
      <c r="AJ123" s="947"/>
      <c r="AK123" s="948" t="s">
        <v>121</v>
      </c>
      <c r="AL123" s="946"/>
      <c r="AM123" s="946"/>
      <c r="AN123" s="946"/>
      <c r="AO123" s="947"/>
      <c r="AP123" s="949" t="s">
        <v>121</v>
      </c>
      <c r="AQ123" s="950"/>
      <c r="AR123" s="950"/>
      <c r="AS123" s="950"/>
      <c r="AT123" s="951"/>
      <c r="AU123" s="984"/>
      <c r="AV123" s="985"/>
      <c r="AW123" s="985"/>
      <c r="AX123" s="985"/>
      <c r="AY123" s="985"/>
      <c r="AZ123" s="233" t="s">
        <v>177</v>
      </c>
      <c r="BA123" s="233"/>
      <c r="BB123" s="233"/>
      <c r="BC123" s="233"/>
      <c r="BD123" s="233"/>
      <c r="BE123" s="233"/>
      <c r="BF123" s="233"/>
      <c r="BG123" s="233"/>
      <c r="BH123" s="233"/>
      <c r="BI123" s="233"/>
      <c r="BJ123" s="233"/>
      <c r="BK123" s="233"/>
      <c r="BL123" s="233"/>
      <c r="BM123" s="233"/>
      <c r="BN123" s="233"/>
      <c r="BO123" s="964" t="s">
        <v>447</v>
      </c>
      <c r="BP123" s="992"/>
      <c r="BQ123" s="1050">
        <v>26348446</v>
      </c>
      <c r="BR123" s="1051"/>
      <c r="BS123" s="1051"/>
      <c r="BT123" s="1051"/>
      <c r="BU123" s="1051"/>
      <c r="BV123" s="1051">
        <v>25777205</v>
      </c>
      <c r="BW123" s="1051"/>
      <c r="BX123" s="1051"/>
      <c r="BY123" s="1051"/>
      <c r="BZ123" s="1051"/>
      <c r="CA123" s="1051">
        <v>24427748</v>
      </c>
      <c r="CB123" s="1051"/>
      <c r="CC123" s="1051"/>
      <c r="CD123" s="1051"/>
      <c r="CE123" s="1051"/>
      <c r="CF123" s="988"/>
      <c r="CG123" s="989"/>
      <c r="CH123" s="989"/>
      <c r="CI123" s="989"/>
      <c r="CJ123" s="990"/>
      <c r="CK123" s="996"/>
      <c r="CL123" s="997"/>
      <c r="CM123" s="997"/>
      <c r="CN123" s="997"/>
      <c r="CO123" s="998"/>
      <c r="CP123" s="1006" t="s">
        <v>388</v>
      </c>
      <c r="CQ123" s="1007"/>
      <c r="CR123" s="1007"/>
      <c r="CS123" s="1007"/>
      <c r="CT123" s="1007"/>
      <c r="CU123" s="1007"/>
      <c r="CV123" s="1007"/>
      <c r="CW123" s="1007"/>
      <c r="CX123" s="1007"/>
      <c r="CY123" s="1007"/>
      <c r="CZ123" s="1007"/>
      <c r="DA123" s="1007"/>
      <c r="DB123" s="1007"/>
      <c r="DC123" s="1007"/>
      <c r="DD123" s="1007"/>
      <c r="DE123" s="1007"/>
      <c r="DF123" s="1008"/>
      <c r="DG123" s="945" t="s">
        <v>121</v>
      </c>
      <c r="DH123" s="946"/>
      <c r="DI123" s="946"/>
      <c r="DJ123" s="946"/>
      <c r="DK123" s="947"/>
      <c r="DL123" s="948" t="s">
        <v>121</v>
      </c>
      <c r="DM123" s="946"/>
      <c r="DN123" s="946"/>
      <c r="DO123" s="946"/>
      <c r="DP123" s="947"/>
      <c r="DQ123" s="948" t="s">
        <v>121</v>
      </c>
      <c r="DR123" s="946"/>
      <c r="DS123" s="946"/>
      <c r="DT123" s="946"/>
      <c r="DU123" s="947"/>
      <c r="DV123" s="949" t="s">
        <v>121</v>
      </c>
      <c r="DW123" s="950"/>
      <c r="DX123" s="950"/>
      <c r="DY123" s="950"/>
      <c r="DZ123" s="951"/>
    </row>
    <row r="124" spans="1:130" s="212" customFormat="1" ht="26.25" customHeight="1" thickBot="1" x14ac:dyDescent="0.25">
      <c r="A124" s="1044"/>
      <c r="B124" s="936"/>
      <c r="C124" s="909" t="s">
        <v>436</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121</v>
      </c>
      <c r="AB124" s="946"/>
      <c r="AC124" s="946"/>
      <c r="AD124" s="946"/>
      <c r="AE124" s="947"/>
      <c r="AF124" s="948" t="s">
        <v>121</v>
      </c>
      <c r="AG124" s="946"/>
      <c r="AH124" s="946"/>
      <c r="AI124" s="946"/>
      <c r="AJ124" s="947"/>
      <c r="AK124" s="948" t="s">
        <v>121</v>
      </c>
      <c r="AL124" s="946"/>
      <c r="AM124" s="946"/>
      <c r="AN124" s="946"/>
      <c r="AO124" s="947"/>
      <c r="AP124" s="949" t="s">
        <v>121</v>
      </c>
      <c r="AQ124" s="950"/>
      <c r="AR124" s="950"/>
      <c r="AS124" s="950"/>
      <c r="AT124" s="951"/>
      <c r="AU124" s="1046" t="s">
        <v>448</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21.2</v>
      </c>
      <c r="BR124" s="1014"/>
      <c r="BS124" s="1014"/>
      <c r="BT124" s="1014"/>
      <c r="BU124" s="1014"/>
      <c r="BV124" s="1014">
        <v>51.1</v>
      </c>
      <c r="BW124" s="1014"/>
      <c r="BX124" s="1014"/>
      <c r="BY124" s="1014"/>
      <c r="BZ124" s="1014"/>
      <c r="CA124" s="1014">
        <v>70.7</v>
      </c>
      <c r="CB124" s="1014"/>
      <c r="CC124" s="1014"/>
      <c r="CD124" s="1014"/>
      <c r="CE124" s="1014"/>
      <c r="CF124" s="1015"/>
      <c r="CG124" s="1016"/>
      <c r="CH124" s="1016"/>
      <c r="CI124" s="1016"/>
      <c r="CJ124" s="1017"/>
      <c r="CK124" s="999"/>
      <c r="CL124" s="999"/>
      <c r="CM124" s="999"/>
      <c r="CN124" s="999"/>
      <c r="CO124" s="1000"/>
      <c r="CP124" s="1006" t="s">
        <v>449</v>
      </c>
      <c r="CQ124" s="1007"/>
      <c r="CR124" s="1007"/>
      <c r="CS124" s="1007"/>
      <c r="CT124" s="1007"/>
      <c r="CU124" s="1007"/>
      <c r="CV124" s="1007"/>
      <c r="CW124" s="1007"/>
      <c r="CX124" s="1007"/>
      <c r="CY124" s="1007"/>
      <c r="CZ124" s="1007"/>
      <c r="DA124" s="1007"/>
      <c r="DB124" s="1007"/>
      <c r="DC124" s="1007"/>
      <c r="DD124" s="1007"/>
      <c r="DE124" s="1007"/>
      <c r="DF124" s="1008"/>
      <c r="DG124" s="991" t="s">
        <v>121</v>
      </c>
      <c r="DH124" s="973"/>
      <c r="DI124" s="973"/>
      <c r="DJ124" s="973"/>
      <c r="DK124" s="974"/>
      <c r="DL124" s="972" t="s">
        <v>121</v>
      </c>
      <c r="DM124" s="973"/>
      <c r="DN124" s="973"/>
      <c r="DO124" s="973"/>
      <c r="DP124" s="974"/>
      <c r="DQ124" s="972" t="s">
        <v>121</v>
      </c>
      <c r="DR124" s="973"/>
      <c r="DS124" s="973"/>
      <c r="DT124" s="973"/>
      <c r="DU124" s="974"/>
      <c r="DV124" s="975" t="s">
        <v>121</v>
      </c>
      <c r="DW124" s="976"/>
      <c r="DX124" s="976"/>
      <c r="DY124" s="976"/>
      <c r="DZ124" s="977"/>
    </row>
    <row r="125" spans="1:130" s="212" customFormat="1" ht="26.25" customHeight="1" x14ac:dyDescent="0.2">
      <c r="A125" s="1044"/>
      <c r="B125" s="936"/>
      <c r="C125" s="909" t="s">
        <v>438</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121</v>
      </c>
      <c r="AB125" s="946"/>
      <c r="AC125" s="946"/>
      <c r="AD125" s="946"/>
      <c r="AE125" s="947"/>
      <c r="AF125" s="948" t="s">
        <v>121</v>
      </c>
      <c r="AG125" s="946"/>
      <c r="AH125" s="946"/>
      <c r="AI125" s="946"/>
      <c r="AJ125" s="947"/>
      <c r="AK125" s="948" t="s">
        <v>121</v>
      </c>
      <c r="AL125" s="946"/>
      <c r="AM125" s="946"/>
      <c r="AN125" s="946"/>
      <c r="AO125" s="947"/>
      <c r="AP125" s="949" t="s">
        <v>121</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450</v>
      </c>
      <c r="CL125" s="994"/>
      <c r="CM125" s="994"/>
      <c r="CN125" s="994"/>
      <c r="CO125" s="995"/>
      <c r="CP125" s="916" t="s">
        <v>451</v>
      </c>
      <c r="CQ125" s="884"/>
      <c r="CR125" s="884"/>
      <c r="CS125" s="884"/>
      <c r="CT125" s="884"/>
      <c r="CU125" s="884"/>
      <c r="CV125" s="884"/>
      <c r="CW125" s="884"/>
      <c r="CX125" s="884"/>
      <c r="CY125" s="884"/>
      <c r="CZ125" s="884"/>
      <c r="DA125" s="884"/>
      <c r="DB125" s="884"/>
      <c r="DC125" s="884"/>
      <c r="DD125" s="884"/>
      <c r="DE125" s="884"/>
      <c r="DF125" s="885"/>
      <c r="DG125" s="917" t="s">
        <v>121</v>
      </c>
      <c r="DH125" s="918"/>
      <c r="DI125" s="918"/>
      <c r="DJ125" s="918"/>
      <c r="DK125" s="918"/>
      <c r="DL125" s="918" t="s">
        <v>121</v>
      </c>
      <c r="DM125" s="918"/>
      <c r="DN125" s="918"/>
      <c r="DO125" s="918"/>
      <c r="DP125" s="918"/>
      <c r="DQ125" s="918" t="s">
        <v>121</v>
      </c>
      <c r="DR125" s="918"/>
      <c r="DS125" s="918"/>
      <c r="DT125" s="918"/>
      <c r="DU125" s="918"/>
      <c r="DV125" s="919" t="s">
        <v>121</v>
      </c>
      <c r="DW125" s="919"/>
      <c r="DX125" s="919"/>
      <c r="DY125" s="919"/>
      <c r="DZ125" s="920"/>
    </row>
    <row r="126" spans="1:130" s="212" customFormat="1" ht="26.25" customHeight="1" thickBot="1" x14ac:dyDescent="0.25">
      <c r="A126" s="1044"/>
      <c r="B126" s="936"/>
      <c r="C126" s="909" t="s">
        <v>440</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121</v>
      </c>
      <c r="AB126" s="946"/>
      <c r="AC126" s="946"/>
      <c r="AD126" s="946"/>
      <c r="AE126" s="947"/>
      <c r="AF126" s="948" t="s">
        <v>121</v>
      </c>
      <c r="AG126" s="946"/>
      <c r="AH126" s="946"/>
      <c r="AI126" s="946"/>
      <c r="AJ126" s="947"/>
      <c r="AK126" s="948" t="s">
        <v>121</v>
      </c>
      <c r="AL126" s="946"/>
      <c r="AM126" s="946"/>
      <c r="AN126" s="946"/>
      <c r="AO126" s="947"/>
      <c r="AP126" s="949" t="s">
        <v>121</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452</v>
      </c>
      <c r="CQ126" s="910"/>
      <c r="CR126" s="910"/>
      <c r="CS126" s="910"/>
      <c r="CT126" s="910"/>
      <c r="CU126" s="910"/>
      <c r="CV126" s="910"/>
      <c r="CW126" s="910"/>
      <c r="CX126" s="910"/>
      <c r="CY126" s="910"/>
      <c r="CZ126" s="910"/>
      <c r="DA126" s="910"/>
      <c r="DB126" s="910"/>
      <c r="DC126" s="910"/>
      <c r="DD126" s="910"/>
      <c r="DE126" s="910"/>
      <c r="DF126" s="911"/>
      <c r="DG126" s="912" t="s">
        <v>121</v>
      </c>
      <c r="DH126" s="913"/>
      <c r="DI126" s="913"/>
      <c r="DJ126" s="913"/>
      <c r="DK126" s="913"/>
      <c r="DL126" s="913" t="s">
        <v>121</v>
      </c>
      <c r="DM126" s="913"/>
      <c r="DN126" s="913"/>
      <c r="DO126" s="913"/>
      <c r="DP126" s="913"/>
      <c r="DQ126" s="913" t="s">
        <v>121</v>
      </c>
      <c r="DR126" s="913"/>
      <c r="DS126" s="913"/>
      <c r="DT126" s="913"/>
      <c r="DU126" s="913"/>
      <c r="DV126" s="914" t="s">
        <v>121</v>
      </c>
      <c r="DW126" s="914"/>
      <c r="DX126" s="914"/>
      <c r="DY126" s="914"/>
      <c r="DZ126" s="915"/>
    </row>
    <row r="127" spans="1:130" s="212" customFormat="1" ht="26.25" customHeight="1" x14ac:dyDescent="0.2">
      <c r="A127" s="1045"/>
      <c r="B127" s="938"/>
      <c r="C127" s="960" t="s">
        <v>453</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3408</v>
      </c>
      <c r="AB127" s="946"/>
      <c r="AC127" s="946"/>
      <c r="AD127" s="946"/>
      <c r="AE127" s="947"/>
      <c r="AF127" s="948">
        <v>3449</v>
      </c>
      <c r="AG127" s="946"/>
      <c r="AH127" s="946"/>
      <c r="AI127" s="946"/>
      <c r="AJ127" s="947"/>
      <c r="AK127" s="948">
        <v>6259</v>
      </c>
      <c r="AL127" s="946"/>
      <c r="AM127" s="946"/>
      <c r="AN127" s="946"/>
      <c r="AO127" s="947"/>
      <c r="AP127" s="949">
        <v>0.1</v>
      </c>
      <c r="AQ127" s="950"/>
      <c r="AR127" s="950"/>
      <c r="AS127" s="950"/>
      <c r="AT127" s="951"/>
      <c r="AU127" s="214"/>
      <c r="AV127" s="214"/>
      <c r="AW127" s="214"/>
      <c r="AX127" s="1018" t="s">
        <v>454</v>
      </c>
      <c r="AY127" s="1019"/>
      <c r="AZ127" s="1019"/>
      <c r="BA127" s="1019"/>
      <c r="BB127" s="1019"/>
      <c r="BC127" s="1019"/>
      <c r="BD127" s="1019"/>
      <c r="BE127" s="1020"/>
      <c r="BF127" s="1021" t="s">
        <v>455</v>
      </c>
      <c r="BG127" s="1019"/>
      <c r="BH127" s="1019"/>
      <c r="BI127" s="1019"/>
      <c r="BJ127" s="1019"/>
      <c r="BK127" s="1019"/>
      <c r="BL127" s="1020"/>
      <c r="BM127" s="1021" t="s">
        <v>456</v>
      </c>
      <c r="BN127" s="1019"/>
      <c r="BO127" s="1019"/>
      <c r="BP127" s="1019"/>
      <c r="BQ127" s="1019"/>
      <c r="BR127" s="1019"/>
      <c r="BS127" s="1020"/>
      <c r="BT127" s="1021" t="s">
        <v>457</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458</v>
      </c>
      <c r="CQ127" s="910"/>
      <c r="CR127" s="910"/>
      <c r="CS127" s="910"/>
      <c r="CT127" s="910"/>
      <c r="CU127" s="910"/>
      <c r="CV127" s="910"/>
      <c r="CW127" s="910"/>
      <c r="CX127" s="910"/>
      <c r="CY127" s="910"/>
      <c r="CZ127" s="910"/>
      <c r="DA127" s="910"/>
      <c r="DB127" s="910"/>
      <c r="DC127" s="910"/>
      <c r="DD127" s="910"/>
      <c r="DE127" s="910"/>
      <c r="DF127" s="911"/>
      <c r="DG127" s="912" t="s">
        <v>121</v>
      </c>
      <c r="DH127" s="913"/>
      <c r="DI127" s="913"/>
      <c r="DJ127" s="913"/>
      <c r="DK127" s="913"/>
      <c r="DL127" s="913" t="s">
        <v>121</v>
      </c>
      <c r="DM127" s="913"/>
      <c r="DN127" s="913"/>
      <c r="DO127" s="913"/>
      <c r="DP127" s="913"/>
      <c r="DQ127" s="913" t="s">
        <v>121</v>
      </c>
      <c r="DR127" s="913"/>
      <c r="DS127" s="913"/>
      <c r="DT127" s="913"/>
      <c r="DU127" s="913"/>
      <c r="DV127" s="914" t="s">
        <v>121</v>
      </c>
      <c r="DW127" s="914"/>
      <c r="DX127" s="914"/>
      <c r="DY127" s="914"/>
      <c r="DZ127" s="915"/>
    </row>
    <row r="128" spans="1:130" s="212" customFormat="1" ht="26.25" customHeight="1" thickBot="1" x14ac:dyDescent="0.25">
      <c r="A128" s="1028" t="s">
        <v>459</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460</v>
      </c>
      <c r="X128" s="1030"/>
      <c r="Y128" s="1030"/>
      <c r="Z128" s="1031"/>
      <c r="AA128" s="1032">
        <v>318401</v>
      </c>
      <c r="AB128" s="1033"/>
      <c r="AC128" s="1033"/>
      <c r="AD128" s="1033"/>
      <c r="AE128" s="1034"/>
      <c r="AF128" s="1035">
        <v>284843</v>
      </c>
      <c r="AG128" s="1033"/>
      <c r="AH128" s="1033"/>
      <c r="AI128" s="1033"/>
      <c r="AJ128" s="1034"/>
      <c r="AK128" s="1035">
        <v>363370</v>
      </c>
      <c r="AL128" s="1033"/>
      <c r="AM128" s="1033"/>
      <c r="AN128" s="1033"/>
      <c r="AO128" s="1034"/>
      <c r="AP128" s="1036"/>
      <c r="AQ128" s="1037"/>
      <c r="AR128" s="1037"/>
      <c r="AS128" s="1037"/>
      <c r="AT128" s="1038"/>
      <c r="AU128" s="214"/>
      <c r="AV128" s="214"/>
      <c r="AW128" s="214"/>
      <c r="AX128" s="883" t="s">
        <v>461</v>
      </c>
      <c r="AY128" s="884"/>
      <c r="AZ128" s="884"/>
      <c r="BA128" s="884"/>
      <c r="BB128" s="884"/>
      <c r="BC128" s="884"/>
      <c r="BD128" s="884"/>
      <c r="BE128" s="885"/>
      <c r="BF128" s="1039" t="s">
        <v>121</v>
      </c>
      <c r="BG128" s="1040"/>
      <c r="BH128" s="1040"/>
      <c r="BI128" s="1040"/>
      <c r="BJ128" s="1040"/>
      <c r="BK128" s="1040"/>
      <c r="BL128" s="1041"/>
      <c r="BM128" s="1039">
        <v>13.07</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462</v>
      </c>
      <c r="CQ128" s="713"/>
      <c r="CR128" s="713"/>
      <c r="CS128" s="713"/>
      <c r="CT128" s="713"/>
      <c r="CU128" s="713"/>
      <c r="CV128" s="713"/>
      <c r="CW128" s="713"/>
      <c r="CX128" s="713"/>
      <c r="CY128" s="713"/>
      <c r="CZ128" s="713"/>
      <c r="DA128" s="713"/>
      <c r="DB128" s="713"/>
      <c r="DC128" s="713"/>
      <c r="DD128" s="713"/>
      <c r="DE128" s="713"/>
      <c r="DF128" s="1023"/>
      <c r="DG128" s="1024" t="s">
        <v>121</v>
      </c>
      <c r="DH128" s="1025"/>
      <c r="DI128" s="1025"/>
      <c r="DJ128" s="1025"/>
      <c r="DK128" s="1025"/>
      <c r="DL128" s="1025" t="s">
        <v>121</v>
      </c>
      <c r="DM128" s="1025"/>
      <c r="DN128" s="1025"/>
      <c r="DO128" s="1025"/>
      <c r="DP128" s="1025"/>
      <c r="DQ128" s="1025" t="s">
        <v>121</v>
      </c>
      <c r="DR128" s="1025"/>
      <c r="DS128" s="1025"/>
      <c r="DT128" s="1025"/>
      <c r="DU128" s="1025"/>
      <c r="DV128" s="1026" t="s">
        <v>121</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463</v>
      </c>
      <c r="X129" s="1058"/>
      <c r="Y129" s="1058"/>
      <c r="Z129" s="1059"/>
      <c r="AA129" s="945">
        <v>11509725</v>
      </c>
      <c r="AB129" s="946"/>
      <c r="AC129" s="946"/>
      <c r="AD129" s="946"/>
      <c r="AE129" s="947"/>
      <c r="AF129" s="948">
        <v>11588381</v>
      </c>
      <c r="AG129" s="946"/>
      <c r="AH129" s="946"/>
      <c r="AI129" s="946"/>
      <c r="AJ129" s="947"/>
      <c r="AK129" s="948">
        <v>11837160</v>
      </c>
      <c r="AL129" s="946"/>
      <c r="AM129" s="946"/>
      <c r="AN129" s="946"/>
      <c r="AO129" s="947"/>
      <c r="AP129" s="1060"/>
      <c r="AQ129" s="1061"/>
      <c r="AR129" s="1061"/>
      <c r="AS129" s="1061"/>
      <c r="AT129" s="1062"/>
      <c r="AU129" s="215"/>
      <c r="AV129" s="215"/>
      <c r="AW129" s="215"/>
      <c r="AX129" s="1052" t="s">
        <v>464</v>
      </c>
      <c r="AY129" s="910"/>
      <c r="AZ129" s="910"/>
      <c r="BA129" s="910"/>
      <c r="BB129" s="910"/>
      <c r="BC129" s="910"/>
      <c r="BD129" s="910"/>
      <c r="BE129" s="911"/>
      <c r="BF129" s="1053" t="s">
        <v>121</v>
      </c>
      <c r="BG129" s="1054"/>
      <c r="BH129" s="1054"/>
      <c r="BI129" s="1054"/>
      <c r="BJ129" s="1054"/>
      <c r="BK129" s="1054"/>
      <c r="BL129" s="1055"/>
      <c r="BM129" s="1053">
        <v>18.07</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465</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466</v>
      </c>
      <c r="X130" s="1058"/>
      <c r="Y130" s="1058"/>
      <c r="Z130" s="1059"/>
      <c r="AA130" s="945">
        <v>1238348</v>
      </c>
      <c r="AB130" s="946"/>
      <c r="AC130" s="946"/>
      <c r="AD130" s="946"/>
      <c r="AE130" s="947"/>
      <c r="AF130" s="948">
        <v>1173062</v>
      </c>
      <c r="AG130" s="946"/>
      <c r="AH130" s="946"/>
      <c r="AI130" s="946"/>
      <c r="AJ130" s="947"/>
      <c r="AK130" s="948">
        <v>1211657</v>
      </c>
      <c r="AL130" s="946"/>
      <c r="AM130" s="946"/>
      <c r="AN130" s="946"/>
      <c r="AO130" s="947"/>
      <c r="AP130" s="1060"/>
      <c r="AQ130" s="1061"/>
      <c r="AR130" s="1061"/>
      <c r="AS130" s="1061"/>
      <c r="AT130" s="1062"/>
      <c r="AU130" s="215"/>
      <c r="AV130" s="215"/>
      <c r="AW130" s="215"/>
      <c r="AX130" s="1052" t="s">
        <v>467</v>
      </c>
      <c r="AY130" s="910"/>
      <c r="AZ130" s="910"/>
      <c r="BA130" s="910"/>
      <c r="BB130" s="910"/>
      <c r="BC130" s="910"/>
      <c r="BD130" s="910"/>
      <c r="BE130" s="911"/>
      <c r="BF130" s="1088">
        <v>7.1</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468</v>
      </c>
      <c r="X131" s="1095"/>
      <c r="Y131" s="1095"/>
      <c r="Z131" s="1096"/>
      <c r="AA131" s="991">
        <v>10271377</v>
      </c>
      <c r="AB131" s="973"/>
      <c r="AC131" s="973"/>
      <c r="AD131" s="973"/>
      <c r="AE131" s="974"/>
      <c r="AF131" s="972">
        <v>10415319</v>
      </c>
      <c r="AG131" s="973"/>
      <c r="AH131" s="973"/>
      <c r="AI131" s="973"/>
      <c r="AJ131" s="974"/>
      <c r="AK131" s="972">
        <v>10625503</v>
      </c>
      <c r="AL131" s="973"/>
      <c r="AM131" s="973"/>
      <c r="AN131" s="973"/>
      <c r="AO131" s="974"/>
      <c r="AP131" s="1097"/>
      <c r="AQ131" s="1098"/>
      <c r="AR131" s="1098"/>
      <c r="AS131" s="1098"/>
      <c r="AT131" s="1099"/>
      <c r="AU131" s="215"/>
      <c r="AV131" s="215"/>
      <c r="AW131" s="215"/>
      <c r="AX131" s="1070" t="s">
        <v>469</v>
      </c>
      <c r="AY131" s="713"/>
      <c r="AZ131" s="713"/>
      <c r="BA131" s="713"/>
      <c r="BB131" s="713"/>
      <c r="BC131" s="713"/>
      <c r="BD131" s="713"/>
      <c r="BE131" s="1023"/>
      <c r="BF131" s="1071">
        <v>70.7</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470</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471</v>
      </c>
      <c r="W132" s="1081"/>
      <c r="X132" s="1081"/>
      <c r="Y132" s="1081"/>
      <c r="Z132" s="1082"/>
      <c r="AA132" s="1083">
        <v>7.6212955669999998</v>
      </c>
      <c r="AB132" s="1084"/>
      <c r="AC132" s="1084"/>
      <c r="AD132" s="1084"/>
      <c r="AE132" s="1085"/>
      <c r="AF132" s="1086">
        <v>7.5791053540000002</v>
      </c>
      <c r="AG132" s="1084"/>
      <c r="AH132" s="1084"/>
      <c r="AI132" s="1084"/>
      <c r="AJ132" s="1085"/>
      <c r="AK132" s="1086">
        <v>6.3315496690000002</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472</v>
      </c>
      <c r="W133" s="1064"/>
      <c r="X133" s="1064"/>
      <c r="Y133" s="1064"/>
      <c r="Z133" s="1065"/>
      <c r="AA133" s="1066">
        <v>6.1</v>
      </c>
      <c r="AB133" s="1067"/>
      <c r="AC133" s="1067"/>
      <c r="AD133" s="1067"/>
      <c r="AE133" s="1068"/>
      <c r="AF133" s="1066">
        <v>6.8</v>
      </c>
      <c r="AG133" s="1067"/>
      <c r="AH133" s="1067"/>
      <c r="AI133" s="1067"/>
      <c r="AJ133" s="1068"/>
      <c r="AK133" s="1066">
        <v>7.1</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tIAjm05t8uPsmml/SuHIvXjoYPWLJX58Cnuxq4JsNc6VkB2puNMVbDhxeIpC7JfEDXraLjk9BE/kZUVReIB1FQ==" saltValue="aB9kfD1spw1YO8iRbWoaz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473</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hOKheu8nr4cmn9gKNEaEOcSdlnvetF62p9vdsq2AsX4n5VZRXHxkAZS44/V/gtSfkbSv/RjBU1Gus2ucED+KYw==" saltValue="U5sCxpAjVNJwKlLsBO3YB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nkgzF7Ftgo7bizNVTDRx+nwpf4z0ncqmrWecMPaifJS3/CX5ok7FuGv2yxDXPXF0Dnt538ZAjvdJvdClnnyREQ==" saltValue="7QZ+DVqPsrTsw3S1F7LNrw=="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474</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475</v>
      </c>
      <c r="AL6" s="248"/>
      <c r="AM6" s="248"/>
      <c r="AN6" s="248"/>
    </row>
    <row r="7" spans="1:46" ht="13.5" customHeight="1" x14ac:dyDescent="0.2">
      <c r="A7" s="247"/>
      <c r="AK7" s="250"/>
      <c r="AL7" s="251"/>
      <c r="AM7" s="251"/>
      <c r="AN7" s="252"/>
      <c r="AO7" s="1101" t="s">
        <v>476</v>
      </c>
      <c r="AP7" s="253"/>
      <c r="AQ7" s="254" t="s">
        <v>477</v>
      </c>
      <c r="AR7" s="255"/>
    </row>
    <row r="8" spans="1:46" ht="13.2" x14ac:dyDescent="0.2">
      <c r="A8" s="247"/>
      <c r="AK8" s="256"/>
      <c r="AL8" s="257"/>
      <c r="AM8" s="257"/>
      <c r="AN8" s="258"/>
      <c r="AO8" s="1102"/>
      <c r="AP8" s="259" t="s">
        <v>478</v>
      </c>
      <c r="AQ8" s="260" t="s">
        <v>479</v>
      </c>
      <c r="AR8" s="261" t="s">
        <v>480</v>
      </c>
    </row>
    <row r="9" spans="1:46" ht="13.2" x14ac:dyDescent="0.2">
      <c r="A9" s="247"/>
      <c r="AK9" s="1103" t="s">
        <v>481</v>
      </c>
      <c r="AL9" s="1104"/>
      <c r="AM9" s="1104"/>
      <c r="AN9" s="1105"/>
      <c r="AO9" s="262">
        <v>4026721</v>
      </c>
      <c r="AP9" s="262">
        <v>92454</v>
      </c>
      <c r="AQ9" s="263">
        <v>99044</v>
      </c>
      <c r="AR9" s="264">
        <v>-6.7</v>
      </c>
    </row>
    <row r="10" spans="1:46" ht="13.5" customHeight="1" x14ac:dyDescent="0.2">
      <c r="A10" s="247"/>
      <c r="AK10" s="1103" t="s">
        <v>482</v>
      </c>
      <c r="AL10" s="1104"/>
      <c r="AM10" s="1104"/>
      <c r="AN10" s="1105"/>
      <c r="AO10" s="265">
        <v>803134</v>
      </c>
      <c r="AP10" s="265">
        <v>18440</v>
      </c>
      <c r="AQ10" s="266">
        <v>12597</v>
      </c>
      <c r="AR10" s="267">
        <v>46.4</v>
      </c>
    </row>
    <row r="11" spans="1:46" ht="13.5" customHeight="1" x14ac:dyDescent="0.2">
      <c r="A11" s="247"/>
      <c r="AK11" s="1103" t="s">
        <v>483</v>
      </c>
      <c r="AL11" s="1104"/>
      <c r="AM11" s="1104"/>
      <c r="AN11" s="1105"/>
      <c r="AO11" s="265">
        <v>89359</v>
      </c>
      <c r="AP11" s="265">
        <v>2052</v>
      </c>
      <c r="AQ11" s="266">
        <v>1194</v>
      </c>
      <c r="AR11" s="267">
        <v>71.900000000000006</v>
      </c>
    </row>
    <row r="12" spans="1:46" ht="13.5" customHeight="1" x14ac:dyDescent="0.2">
      <c r="A12" s="247"/>
      <c r="AK12" s="1103" t="s">
        <v>484</v>
      </c>
      <c r="AL12" s="1104"/>
      <c r="AM12" s="1104"/>
      <c r="AN12" s="1105"/>
      <c r="AO12" s="265" t="s">
        <v>485</v>
      </c>
      <c r="AP12" s="265" t="s">
        <v>485</v>
      </c>
      <c r="AQ12" s="266">
        <v>18</v>
      </c>
      <c r="AR12" s="267" t="s">
        <v>485</v>
      </c>
    </row>
    <row r="13" spans="1:46" ht="13.5" customHeight="1" x14ac:dyDescent="0.2">
      <c r="A13" s="247"/>
      <c r="AK13" s="1103" t="s">
        <v>486</v>
      </c>
      <c r="AL13" s="1104"/>
      <c r="AM13" s="1104"/>
      <c r="AN13" s="1105"/>
      <c r="AO13" s="265">
        <v>246486</v>
      </c>
      <c r="AP13" s="265">
        <v>5659</v>
      </c>
      <c r="AQ13" s="266">
        <v>3890</v>
      </c>
      <c r="AR13" s="267">
        <v>45.5</v>
      </c>
    </row>
    <row r="14" spans="1:46" ht="13.5" customHeight="1" x14ac:dyDescent="0.2">
      <c r="A14" s="247"/>
      <c r="AK14" s="1103" t="s">
        <v>487</v>
      </c>
      <c r="AL14" s="1104"/>
      <c r="AM14" s="1104"/>
      <c r="AN14" s="1105"/>
      <c r="AO14" s="265">
        <v>140643</v>
      </c>
      <c r="AP14" s="265">
        <v>3229</v>
      </c>
      <c r="AQ14" s="266">
        <v>1837</v>
      </c>
      <c r="AR14" s="267">
        <v>75.8</v>
      </c>
    </row>
    <row r="15" spans="1:46" ht="13.5" customHeight="1" x14ac:dyDescent="0.2">
      <c r="A15" s="247"/>
      <c r="AK15" s="1106" t="s">
        <v>488</v>
      </c>
      <c r="AL15" s="1107"/>
      <c r="AM15" s="1107"/>
      <c r="AN15" s="1108"/>
      <c r="AO15" s="265">
        <v>-425504</v>
      </c>
      <c r="AP15" s="265">
        <v>-9770</v>
      </c>
      <c r="AQ15" s="266">
        <v>-6318</v>
      </c>
      <c r="AR15" s="267">
        <v>54.6</v>
      </c>
    </row>
    <row r="16" spans="1:46" ht="13.2" x14ac:dyDescent="0.2">
      <c r="A16" s="247"/>
      <c r="AK16" s="1106" t="s">
        <v>177</v>
      </c>
      <c r="AL16" s="1107"/>
      <c r="AM16" s="1107"/>
      <c r="AN16" s="1108"/>
      <c r="AO16" s="265">
        <v>4880839</v>
      </c>
      <c r="AP16" s="265">
        <v>112064</v>
      </c>
      <c r="AQ16" s="266">
        <v>112262</v>
      </c>
      <c r="AR16" s="267">
        <v>-0.2</v>
      </c>
    </row>
    <row r="17" spans="1:46" ht="13.2" x14ac:dyDescent="0.2">
      <c r="A17" s="247"/>
    </row>
    <row r="18" spans="1:46" ht="13.2" x14ac:dyDescent="0.2">
      <c r="A18" s="247"/>
      <c r="AQ18" s="268"/>
      <c r="AR18" s="268"/>
    </row>
    <row r="19" spans="1:46" ht="13.2" x14ac:dyDescent="0.2">
      <c r="A19" s="247"/>
      <c r="AK19" s="243" t="s">
        <v>489</v>
      </c>
    </row>
    <row r="20" spans="1:46" ht="13.2" x14ac:dyDescent="0.2">
      <c r="A20" s="247"/>
      <c r="AK20" s="269"/>
      <c r="AL20" s="270"/>
      <c r="AM20" s="270"/>
      <c r="AN20" s="271"/>
      <c r="AO20" s="272" t="s">
        <v>490</v>
      </c>
      <c r="AP20" s="273" t="s">
        <v>491</v>
      </c>
      <c r="AQ20" s="274" t="s">
        <v>492</v>
      </c>
      <c r="AR20" s="275"/>
    </row>
    <row r="21" spans="1:46" s="248" customFormat="1" ht="13.2" x14ac:dyDescent="0.2">
      <c r="A21" s="276"/>
      <c r="AK21" s="1109" t="s">
        <v>493</v>
      </c>
      <c r="AL21" s="1110"/>
      <c r="AM21" s="1110"/>
      <c r="AN21" s="1111"/>
      <c r="AO21" s="277">
        <v>9.23</v>
      </c>
      <c r="AP21" s="278">
        <v>9.26</v>
      </c>
      <c r="AQ21" s="279">
        <v>-0.03</v>
      </c>
      <c r="AS21" s="280"/>
      <c r="AT21" s="276"/>
    </row>
    <row r="22" spans="1:46" s="248" customFormat="1" ht="13.2" x14ac:dyDescent="0.2">
      <c r="A22" s="276"/>
      <c r="AK22" s="1109" t="s">
        <v>494</v>
      </c>
      <c r="AL22" s="1110"/>
      <c r="AM22" s="1110"/>
      <c r="AN22" s="1111"/>
      <c r="AO22" s="281">
        <v>100.2</v>
      </c>
      <c r="AP22" s="282">
        <v>97.3</v>
      </c>
      <c r="AQ22" s="283">
        <v>2.9</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495</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496</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497</v>
      </c>
      <c r="AL29" s="248"/>
      <c r="AM29" s="248"/>
      <c r="AN29" s="248"/>
      <c r="AS29" s="290"/>
    </row>
    <row r="30" spans="1:46" ht="13.5" customHeight="1" x14ac:dyDescent="0.2">
      <c r="A30" s="247"/>
      <c r="AK30" s="250"/>
      <c r="AL30" s="251"/>
      <c r="AM30" s="251"/>
      <c r="AN30" s="252"/>
      <c r="AO30" s="1101" t="s">
        <v>476</v>
      </c>
      <c r="AP30" s="253"/>
      <c r="AQ30" s="254" t="s">
        <v>477</v>
      </c>
      <c r="AR30" s="255"/>
    </row>
    <row r="31" spans="1:46" ht="13.2" x14ac:dyDescent="0.2">
      <c r="A31" s="247"/>
      <c r="AK31" s="256"/>
      <c r="AL31" s="257"/>
      <c r="AM31" s="257"/>
      <c r="AN31" s="258"/>
      <c r="AO31" s="1102"/>
      <c r="AP31" s="259" t="s">
        <v>478</v>
      </c>
      <c r="AQ31" s="260" t="s">
        <v>479</v>
      </c>
      <c r="AR31" s="261" t="s">
        <v>480</v>
      </c>
    </row>
    <row r="32" spans="1:46" ht="27" customHeight="1" x14ac:dyDescent="0.2">
      <c r="A32" s="247"/>
      <c r="AK32" s="1117" t="s">
        <v>498</v>
      </c>
      <c r="AL32" s="1118"/>
      <c r="AM32" s="1118"/>
      <c r="AN32" s="1119"/>
      <c r="AO32" s="291">
        <v>1737685</v>
      </c>
      <c r="AP32" s="291">
        <v>39897</v>
      </c>
      <c r="AQ32" s="292">
        <v>60713</v>
      </c>
      <c r="AR32" s="293">
        <v>-34.299999999999997</v>
      </c>
    </row>
    <row r="33" spans="1:46" ht="13.5" customHeight="1" x14ac:dyDescent="0.2">
      <c r="A33" s="247"/>
      <c r="AK33" s="1117" t="s">
        <v>499</v>
      </c>
      <c r="AL33" s="1118"/>
      <c r="AM33" s="1118"/>
      <c r="AN33" s="1119"/>
      <c r="AO33" s="291" t="s">
        <v>485</v>
      </c>
      <c r="AP33" s="291" t="s">
        <v>485</v>
      </c>
      <c r="AQ33" s="292" t="s">
        <v>485</v>
      </c>
      <c r="AR33" s="293" t="s">
        <v>485</v>
      </c>
    </row>
    <row r="34" spans="1:46" ht="27" customHeight="1" x14ac:dyDescent="0.2">
      <c r="A34" s="247"/>
      <c r="AK34" s="1117" t="s">
        <v>500</v>
      </c>
      <c r="AL34" s="1118"/>
      <c r="AM34" s="1118"/>
      <c r="AN34" s="1119"/>
      <c r="AO34" s="291" t="s">
        <v>485</v>
      </c>
      <c r="AP34" s="291" t="s">
        <v>485</v>
      </c>
      <c r="AQ34" s="292" t="s">
        <v>485</v>
      </c>
      <c r="AR34" s="293" t="s">
        <v>485</v>
      </c>
    </row>
    <row r="35" spans="1:46" ht="27" customHeight="1" x14ac:dyDescent="0.2">
      <c r="A35" s="247"/>
      <c r="AK35" s="1117" t="s">
        <v>501</v>
      </c>
      <c r="AL35" s="1118"/>
      <c r="AM35" s="1118"/>
      <c r="AN35" s="1119"/>
      <c r="AO35" s="291">
        <v>309386</v>
      </c>
      <c r="AP35" s="291">
        <v>7104</v>
      </c>
      <c r="AQ35" s="292">
        <v>14168</v>
      </c>
      <c r="AR35" s="293">
        <v>-49.9</v>
      </c>
    </row>
    <row r="36" spans="1:46" ht="27" customHeight="1" x14ac:dyDescent="0.2">
      <c r="A36" s="247"/>
      <c r="AK36" s="1117" t="s">
        <v>502</v>
      </c>
      <c r="AL36" s="1118"/>
      <c r="AM36" s="1118"/>
      <c r="AN36" s="1119"/>
      <c r="AO36" s="291">
        <v>120567</v>
      </c>
      <c r="AP36" s="291">
        <v>2768</v>
      </c>
      <c r="AQ36" s="292">
        <v>2586</v>
      </c>
      <c r="AR36" s="293">
        <v>7</v>
      </c>
    </row>
    <row r="37" spans="1:46" ht="13.5" customHeight="1" x14ac:dyDescent="0.2">
      <c r="A37" s="247"/>
      <c r="AK37" s="1117" t="s">
        <v>503</v>
      </c>
      <c r="AL37" s="1118"/>
      <c r="AM37" s="1118"/>
      <c r="AN37" s="1119"/>
      <c r="AO37" s="291">
        <v>80148</v>
      </c>
      <c r="AP37" s="291">
        <v>1840</v>
      </c>
      <c r="AQ37" s="292">
        <v>189</v>
      </c>
      <c r="AR37" s="293">
        <v>873.5</v>
      </c>
    </row>
    <row r="38" spans="1:46" ht="27" customHeight="1" x14ac:dyDescent="0.2">
      <c r="A38" s="247"/>
      <c r="AK38" s="1120" t="s">
        <v>504</v>
      </c>
      <c r="AL38" s="1121"/>
      <c r="AM38" s="1121"/>
      <c r="AN38" s="1122"/>
      <c r="AO38" s="294" t="s">
        <v>485</v>
      </c>
      <c r="AP38" s="294" t="s">
        <v>485</v>
      </c>
      <c r="AQ38" s="295">
        <v>8</v>
      </c>
      <c r="AR38" s="283" t="s">
        <v>485</v>
      </c>
      <c r="AS38" s="290"/>
    </row>
    <row r="39" spans="1:46" ht="13.2" x14ac:dyDescent="0.2">
      <c r="A39" s="247"/>
      <c r="AK39" s="1120" t="s">
        <v>505</v>
      </c>
      <c r="AL39" s="1121"/>
      <c r="AM39" s="1121"/>
      <c r="AN39" s="1122"/>
      <c r="AO39" s="291">
        <v>-363370</v>
      </c>
      <c r="AP39" s="291">
        <v>-8343</v>
      </c>
      <c r="AQ39" s="292">
        <v>-5399</v>
      </c>
      <c r="AR39" s="293">
        <v>54.5</v>
      </c>
      <c r="AS39" s="290"/>
    </row>
    <row r="40" spans="1:46" ht="27" customHeight="1" x14ac:dyDescent="0.2">
      <c r="A40" s="247"/>
      <c r="AK40" s="1117" t="s">
        <v>506</v>
      </c>
      <c r="AL40" s="1118"/>
      <c r="AM40" s="1118"/>
      <c r="AN40" s="1119"/>
      <c r="AO40" s="291">
        <v>-1211657</v>
      </c>
      <c r="AP40" s="291">
        <v>-27820</v>
      </c>
      <c r="AQ40" s="292">
        <v>-49527</v>
      </c>
      <c r="AR40" s="293">
        <v>-43.8</v>
      </c>
      <c r="AS40" s="290"/>
    </row>
    <row r="41" spans="1:46" ht="13.2" x14ac:dyDescent="0.2">
      <c r="A41" s="247"/>
      <c r="AK41" s="1123" t="s">
        <v>287</v>
      </c>
      <c r="AL41" s="1124"/>
      <c r="AM41" s="1124"/>
      <c r="AN41" s="1125"/>
      <c r="AO41" s="291">
        <v>672759</v>
      </c>
      <c r="AP41" s="291">
        <v>15447</v>
      </c>
      <c r="AQ41" s="292">
        <v>22738</v>
      </c>
      <c r="AR41" s="293">
        <v>-32.1</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507</v>
      </c>
    </row>
    <row r="48" spans="1:46" ht="13.2" x14ac:dyDescent="0.2">
      <c r="A48" s="247"/>
      <c r="AK48" s="301" t="s">
        <v>508</v>
      </c>
      <c r="AL48" s="301"/>
      <c r="AM48" s="301"/>
      <c r="AN48" s="301"/>
      <c r="AO48" s="301"/>
      <c r="AP48" s="301"/>
      <c r="AQ48" s="302"/>
      <c r="AR48" s="301"/>
    </row>
    <row r="49" spans="1:44" ht="13.5" customHeight="1" x14ac:dyDescent="0.2">
      <c r="A49" s="247"/>
      <c r="AK49" s="303"/>
      <c r="AL49" s="304"/>
      <c r="AM49" s="1112" t="s">
        <v>476</v>
      </c>
      <c r="AN49" s="1114" t="s">
        <v>509</v>
      </c>
      <c r="AO49" s="1115"/>
      <c r="AP49" s="1115"/>
      <c r="AQ49" s="1115"/>
      <c r="AR49" s="1116"/>
    </row>
    <row r="50" spans="1:44" ht="13.2" x14ac:dyDescent="0.2">
      <c r="A50" s="247"/>
      <c r="AK50" s="305"/>
      <c r="AL50" s="306"/>
      <c r="AM50" s="1113"/>
      <c r="AN50" s="307" t="s">
        <v>510</v>
      </c>
      <c r="AO50" s="308" t="s">
        <v>511</v>
      </c>
      <c r="AP50" s="309" t="s">
        <v>512</v>
      </c>
      <c r="AQ50" s="310" t="s">
        <v>513</v>
      </c>
      <c r="AR50" s="311" t="s">
        <v>514</v>
      </c>
    </row>
    <row r="51" spans="1:44" ht="13.2" x14ac:dyDescent="0.2">
      <c r="A51" s="247"/>
      <c r="AK51" s="303" t="s">
        <v>515</v>
      </c>
      <c r="AL51" s="304"/>
      <c r="AM51" s="312">
        <v>4599602</v>
      </c>
      <c r="AN51" s="313">
        <v>100500</v>
      </c>
      <c r="AO51" s="314">
        <v>187.3</v>
      </c>
      <c r="AP51" s="315">
        <v>84962</v>
      </c>
      <c r="AQ51" s="316">
        <v>7.2</v>
      </c>
      <c r="AR51" s="317">
        <v>180.1</v>
      </c>
    </row>
    <row r="52" spans="1:44" ht="13.2" x14ac:dyDescent="0.2">
      <c r="A52" s="247"/>
      <c r="AK52" s="318"/>
      <c r="AL52" s="319" t="s">
        <v>516</v>
      </c>
      <c r="AM52" s="320">
        <v>1769494</v>
      </c>
      <c r="AN52" s="321">
        <v>38663</v>
      </c>
      <c r="AO52" s="322">
        <v>179.6</v>
      </c>
      <c r="AP52" s="323">
        <v>42793</v>
      </c>
      <c r="AQ52" s="324">
        <v>2.2000000000000002</v>
      </c>
      <c r="AR52" s="325">
        <v>177.4</v>
      </c>
    </row>
    <row r="53" spans="1:44" ht="13.2" x14ac:dyDescent="0.2">
      <c r="A53" s="247"/>
      <c r="AK53" s="303" t="s">
        <v>517</v>
      </c>
      <c r="AL53" s="304"/>
      <c r="AM53" s="312">
        <v>2506597</v>
      </c>
      <c r="AN53" s="313">
        <v>55376</v>
      </c>
      <c r="AO53" s="314">
        <v>-44.9</v>
      </c>
      <c r="AP53" s="315">
        <v>71279</v>
      </c>
      <c r="AQ53" s="316">
        <v>-16.100000000000001</v>
      </c>
      <c r="AR53" s="317">
        <v>-28.8</v>
      </c>
    </row>
    <row r="54" spans="1:44" ht="13.2" x14ac:dyDescent="0.2">
      <c r="A54" s="247"/>
      <c r="AK54" s="318"/>
      <c r="AL54" s="319" t="s">
        <v>516</v>
      </c>
      <c r="AM54" s="320">
        <v>1253713</v>
      </c>
      <c r="AN54" s="321">
        <v>27697</v>
      </c>
      <c r="AO54" s="322">
        <v>-28.4</v>
      </c>
      <c r="AP54" s="323">
        <v>36731</v>
      </c>
      <c r="AQ54" s="324">
        <v>-14.2</v>
      </c>
      <c r="AR54" s="325">
        <v>-14.2</v>
      </c>
    </row>
    <row r="55" spans="1:44" ht="13.2" x14ac:dyDescent="0.2">
      <c r="A55" s="247"/>
      <c r="AK55" s="303" t="s">
        <v>518</v>
      </c>
      <c r="AL55" s="304"/>
      <c r="AM55" s="312">
        <v>3671615</v>
      </c>
      <c r="AN55" s="313">
        <v>82181</v>
      </c>
      <c r="AO55" s="314">
        <v>48.4</v>
      </c>
      <c r="AP55" s="315">
        <v>74994</v>
      </c>
      <c r="AQ55" s="316">
        <v>5.2</v>
      </c>
      <c r="AR55" s="317">
        <v>43.2</v>
      </c>
    </row>
    <row r="56" spans="1:44" ht="13.2" x14ac:dyDescent="0.2">
      <c r="A56" s="247"/>
      <c r="AK56" s="318"/>
      <c r="AL56" s="319" t="s">
        <v>516</v>
      </c>
      <c r="AM56" s="320">
        <v>1802794</v>
      </c>
      <c r="AN56" s="321">
        <v>40352</v>
      </c>
      <c r="AO56" s="322">
        <v>45.7</v>
      </c>
      <c r="AP56" s="323">
        <v>36188</v>
      </c>
      <c r="AQ56" s="324">
        <v>-1.5</v>
      </c>
      <c r="AR56" s="325">
        <v>47.2</v>
      </c>
    </row>
    <row r="57" spans="1:44" ht="13.2" x14ac:dyDescent="0.2">
      <c r="A57" s="247"/>
      <c r="AK57" s="303" t="s">
        <v>519</v>
      </c>
      <c r="AL57" s="304"/>
      <c r="AM57" s="312">
        <v>6836359</v>
      </c>
      <c r="AN57" s="313">
        <v>154809</v>
      </c>
      <c r="AO57" s="314">
        <v>88.4</v>
      </c>
      <c r="AP57" s="315">
        <v>71849</v>
      </c>
      <c r="AQ57" s="316">
        <v>-4.2</v>
      </c>
      <c r="AR57" s="317">
        <v>92.6</v>
      </c>
    </row>
    <row r="58" spans="1:44" ht="13.2" x14ac:dyDescent="0.2">
      <c r="A58" s="247"/>
      <c r="AK58" s="318"/>
      <c r="AL58" s="319" t="s">
        <v>516</v>
      </c>
      <c r="AM58" s="320">
        <v>2829237</v>
      </c>
      <c r="AN58" s="321">
        <v>64068</v>
      </c>
      <c r="AO58" s="322">
        <v>58.8</v>
      </c>
      <c r="AP58" s="323">
        <v>36144</v>
      </c>
      <c r="AQ58" s="324">
        <v>-0.1</v>
      </c>
      <c r="AR58" s="325">
        <v>58.9</v>
      </c>
    </row>
    <row r="59" spans="1:44" ht="13.2" x14ac:dyDescent="0.2">
      <c r="A59" s="247"/>
      <c r="AK59" s="303" t="s">
        <v>520</v>
      </c>
      <c r="AL59" s="304"/>
      <c r="AM59" s="312">
        <v>5177111</v>
      </c>
      <c r="AN59" s="313">
        <v>118866</v>
      </c>
      <c r="AO59" s="314">
        <v>-23.2</v>
      </c>
      <c r="AP59" s="315">
        <v>82962</v>
      </c>
      <c r="AQ59" s="316">
        <v>15.5</v>
      </c>
      <c r="AR59" s="317">
        <v>-38.700000000000003</v>
      </c>
    </row>
    <row r="60" spans="1:44" ht="13.2" x14ac:dyDescent="0.2">
      <c r="A60" s="247"/>
      <c r="AK60" s="318"/>
      <c r="AL60" s="319" t="s">
        <v>516</v>
      </c>
      <c r="AM60" s="320">
        <v>3105101</v>
      </c>
      <c r="AN60" s="321">
        <v>71293</v>
      </c>
      <c r="AO60" s="322">
        <v>11.3</v>
      </c>
      <c r="AP60" s="323">
        <v>42835</v>
      </c>
      <c r="AQ60" s="324">
        <v>18.5</v>
      </c>
      <c r="AR60" s="325">
        <v>-7.2</v>
      </c>
    </row>
    <row r="61" spans="1:44" ht="13.2" x14ac:dyDescent="0.2">
      <c r="A61" s="247"/>
      <c r="AK61" s="303" t="s">
        <v>521</v>
      </c>
      <c r="AL61" s="326"/>
      <c r="AM61" s="312">
        <v>4558257</v>
      </c>
      <c r="AN61" s="313">
        <v>102346</v>
      </c>
      <c r="AO61" s="314">
        <v>51.2</v>
      </c>
      <c r="AP61" s="315">
        <v>77209</v>
      </c>
      <c r="AQ61" s="327">
        <v>1.5</v>
      </c>
      <c r="AR61" s="317">
        <v>49.7</v>
      </c>
    </row>
    <row r="62" spans="1:44" ht="13.2" x14ac:dyDescent="0.2">
      <c r="A62" s="247"/>
      <c r="AK62" s="318"/>
      <c r="AL62" s="319" t="s">
        <v>516</v>
      </c>
      <c r="AM62" s="320">
        <v>2152068</v>
      </c>
      <c r="AN62" s="321">
        <v>48415</v>
      </c>
      <c r="AO62" s="322">
        <v>53.4</v>
      </c>
      <c r="AP62" s="323">
        <v>38938</v>
      </c>
      <c r="AQ62" s="324">
        <v>1</v>
      </c>
      <c r="AR62" s="325">
        <v>52.4</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ii2W+t3q2TASag0lNhfeOm74kr+Z9lqN8+qjJ5ENblrpq+YxN4Yip9xC7h9vYWutMxuL3eR/KfS8QibZF701uA==" saltValue="hfRRPGyADKsFjge66ksCf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verticalCentered="1"/>
  <pageMargins left="0" right="0" top="0" bottom="0" header="0" footer="0"/>
  <pageSetup paperSize="9" scale="63" orientation="landscape" r:id="rId1"/>
  <headerFooter alignWithMargins="0">
    <oddFooter>&amp;C&amp;P /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473</v>
      </c>
    </row>
    <row r="121" spans="125:125" ht="13.5" hidden="1" customHeight="1" x14ac:dyDescent="0.2">
      <c r="DU121" s="241"/>
    </row>
  </sheetData>
  <sheetProtection algorithmName="SHA-512" hashValue="UiCc/xuR+w8rEW29NzSFKvgzZ1uJXr594lKNRMsPP5SVNusAAjniK7if06CKmN4UO/FlNbJdStjMYQC0MWxydw==" saltValue="P+FbRR7kduoJT8asbNLLvA==" spinCount="100000" sheet="1" objects="1" scenarios="1"/>
  <dataConsolidate/>
  <phoneticPr fontId="2"/>
  <printOptions horizontalCentered="1" verticalCentered="1"/>
  <pageMargins left="0" right="0" top="0" bottom="0" header="0" footer="0"/>
  <pageSetup paperSize="9" scale="38" orientation="landscape" r:id="rId1"/>
  <headerFooter alignWithMargins="0">
    <oddFooter>&amp;C&amp;P /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473</v>
      </c>
    </row>
  </sheetData>
  <sheetProtection algorithmName="SHA-512" hashValue="MpLAnqCaueZ6awXpJKArw0EqecI4kggFYwBLMKcb3mDwa3YmhqojBN3zO3BUgFpMHTn/XN3tZlCqwjP4qbftWw==" saltValue="HbR98v6aYJFyVlKE58TA2Q==" spinCount="100000" sheet="1" objects="1" scenarios="1"/>
  <dataConsolidate/>
  <phoneticPr fontId="2"/>
  <printOptions horizontalCentered="1" verticalCentered="1"/>
  <pageMargins left="0" right="0" top="0" bottom="0" header="0" footer="0"/>
  <pageSetup paperSize="9" scale="38" orientation="landscape" r:id="rId1"/>
  <headerFooter alignWithMargins="0">
    <oddFooter>&amp;C&amp;P /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2">
      <c r="B47" s="10"/>
      <c r="C47" s="1126" t="s">
        <v>3</v>
      </c>
      <c r="D47" s="1126"/>
      <c r="E47" s="1127"/>
      <c r="F47" s="11">
        <v>14.89</v>
      </c>
      <c r="G47" s="12">
        <v>19.62</v>
      </c>
      <c r="H47" s="12">
        <v>24.51</v>
      </c>
      <c r="I47" s="12">
        <v>18.899999999999999</v>
      </c>
      <c r="J47" s="13">
        <v>14.38</v>
      </c>
    </row>
    <row r="48" spans="2:10" ht="57.75" customHeight="1" x14ac:dyDescent="0.2">
      <c r="B48" s="14"/>
      <c r="C48" s="1128" t="s">
        <v>4</v>
      </c>
      <c r="D48" s="1128"/>
      <c r="E48" s="1129"/>
      <c r="F48" s="15">
        <v>11.56</v>
      </c>
      <c r="G48" s="16">
        <v>8.34</v>
      </c>
      <c r="H48" s="16">
        <v>6.39</v>
      </c>
      <c r="I48" s="16">
        <v>6.46</v>
      </c>
      <c r="J48" s="17">
        <v>8.61</v>
      </c>
    </row>
    <row r="49" spans="2:10" ht="57.75" customHeight="1" thickBot="1" x14ac:dyDescent="0.25">
      <c r="B49" s="18"/>
      <c r="C49" s="1130" t="s">
        <v>5</v>
      </c>
      <c r="D49" s="1130"/>
      <c r="E49" s="1131"/>
      <c r="F49" s="19">
        <v>1.3</v>
      </c>
      <c r="G49" s="20" t="s">
        <v>528</v>
      </c>
      <c r="H49" s="20" t="s">
        <v>529</v>
      </c>
      <c r="I49" s="20" t="s">
        <v>530</v>
      </c>
      <c r="J49" s="21" t="s">
        <v>531</v>
      </c>
    </row>
    <row r="50" spans="2:10" ht="13.2" x14ac:dyDescent="0.2"/>
  </sheetData>
  <sheetProtection algorithmName="SHA-512" hashValue="7VS0v5vzKo+f7n1khL0YupcIGU/gpOqH7aDxkASP4J2dqZVgNF8UZFMx+bVtf8I9R0Bz1fG1AAAXXAAnxPRTUg==" saltValue="2Ups2b/RheaL4QbehGHkkA==" spinCount="100000" sheet="1" objects="1" scenarios="1"/>
  <mergeCells count="3">
    <mergeCell ref="C47:E47"/>
    <mergeCell ref="C48:E48"/>
    <mergeCell ref="C49:E49"/>
  </mergeCells>
  <phoneticPr fontId="2"/>
  <printOptions horizontalCentered="1" verticalCentered="1"/>
  <pageMargins left="0" right="0" top="0" bottom="0" header="0" footer="0"/>
  <pageSetup paperSize="9" scale="62" orientation="landscape" r:id="rId1"/>
  <headerFooter alignWithMargins="0">
    <oddFooter>&amp;C&amp;P / &amp;N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