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館山市の統計\"/>
    </mc:Choice>
  </mc:AlternateContent>
  <xr:revisionPtr revIDLastSave="0" documentId="13_ncr:1_{E15C1E26-8098-40F0-90CE-16A20BB88099}" xr6:coauthVersionLast="45" xr6:coauthVersionMax="45" xr10:uidLastSave="{00000000-0000-0000-0000-000000000000}"/>
  <bookViews>
    <workbookView xWindow="-120" yWindow="-120" windowWidth="29040" windowHeight="15840" tabRatio="816" xr2:uid="{00000000-000D-0000-FFFF-FFFF00000000}"/>
  </bookViews>
  <sheets>
    <sheet name="０１４" sheetId="18" r:id="rId1"/>
    <sheet name="０１５" sheetId="20" r:id="rId2"/>
    <sheet name="０１６" sheetId="19" r:id="rId3"/>
    <sheet name="０１７" sheetId="21" r:id="rId4"/>
    <sheet name="０１８" sheetId="26" r:id="rId5"/>
    <sheet name="０１９" sheetId="27" r:id="rId6"/>
    <sheet name="０２０" sheetId="24" r:id="rId7"/>
    <sheet name="０２１" sheetId="25" r:id="rId8"/>
  </sheets>
  <definedNames>
    <definedName name="_xlnm.Print_Area" localSheetId="0">'０１４'!$A$1:$K$53</definedName>
    <definedName name="_xlnm.Print_Area" localSheetId="3">'０１７'!$A$1:$L$50</definedName>
    <definedName name="_xlnm.Print_Area" localSheetId="5">'０１９'!$A$1:$N$32</definedName>
  </definedNames>
  <calcPr calcId="191029" calcMode="manual"/>
</workbook>
</file>

<file path=xl/calcChain.xml><?xml version="1.0" encoding="utf-8"?>
<calcChain xmlns="http://schemas.openxmlformats.org/spreadsheetml/2006/main">
  <c r="D11" i="24" l="1"/>
  <c r="F5" i="19" l="1"/>
  <c r="I32" i="18" l="1"/>
  <c r="E6" i="18" l="1"/>
  <c r="E3" i="20" l="1"/>
  <c r="I35" i="18"/>
  <c r="I34" i="18"/>
  <c r="I33" i="18"/>
  <c r="H33" i="18"/>
  <c r="H32" i="18"/>
  <c r="I26" i="18" l="1"/>
  <c r="H42" i="18" l="1"/>
  <c r="H41" i="18"/>
  <c r="H40" i="18"/>
  <c r="H39" i="18"/>
  <c r="H38" i="18"/>
  <c r="H37" i="18"/>
  <c r="H36" i="18"/>
  <c r="H35" i="18"/>
  <c r="H34" i="18"/>
  <c r="I42" i="18"/>
  <c r="I41" i="18"/>
  <c r="I40" i="18"/>
  <c r="I39" i="18"/>
  <c r="I38" i="18"/>
  <c r="I37" i="18"/>
  <c r="I36" i="18"/>
  <c r="H64" i="24" l="1"/>
  <c r="H63" i="24"/>
  <c r="H62" i="24"/>
  <c r="D26" i="21" l="1"/>
  <c r="F10" i="19" l="1"/>
  <c r="C6" i="24" l="1"/>
  <c r="E29" i="24"/>
  <c r="I31" i="26" l="1"/>
  <c r="I29" i="26"/>
  <c r="I28" i="26"/>
  <c r="I27" i="26"/>
  <c r="I26" i="26"/>
  <c r="I25" i="26"/>
  <c r="I22" i="26"/>
  <c r="I21" i="26"/>
  <c r="I20" i="26"/>
  <c r="I19" i="26"/>
  <c r="I18" i="26"/>
  <c r="I17" i="26"/>
  <c r="I14" i="26"/>
  <c r="I13" i="26"/>
  <c r="I12" i="26"/>
  <c r="I11" i="26"/>
  <c r="I10" i="26"/>
  <c r="I9" i="26"/>
  <c r="C31" i="26"/>
  <c r="C29" i="26"/>
  <c r="C28" i="26"/>
  <c r="C27" i="26"/>
  <c r="C26" i="26"/>
  <c r="C25" i="26"/>
  <c r="C22" i="26"/>
  <c r="C21" i="26"/>
  <c r="C20" i="26"/>
  <c r="C19" i="26"/>
  <c r="C18" i="26"/>
  <c r="C17" i="26"/>
  <c r="C14" i="26"/>
  <c r="C13" i="26"/>
  <c r="C12" i="26"/>
  <c r="C11" i="26"/>
  <c r="C10" i="26"/>
  <c r="C9" i="26"/>
  <c r="I6" i="26"/>
  <c r="F6" i="26"/>
  <c r="H6" i="26"/>
  <c r="G6" i="26"/>
  <c r="C8" i="25" l="1"/>
  <c r="C12" i="25"/>
  <c r="C10" i="25"/>
  <c r="C9" i="25"/>
  <c r="F29" i="26" l="1"/>
  <c r="F28" i="26"/>
  <c r="F27" i="26"/>
  <c r="F26" i="26"/>
  <c r="F25" i="26"/>
  <c r="F22" i="26"/>
  <c r="F21" i="26"/>
  <c r="F20" i="26"/>
  <c r="F19" i="26"/>
  <c r="F18" i="26"/>
  <c r="F17" i="26"/>
  <c r="F14" i="26"/>
  <c r="F13" i="26"/>
  <c r="F12" i="26"/>
  <c r="F11" i="26"/>
  <c r="F10" i="26"/>
  <c r="F9" i="26"/>
  <c r="K6" i="26"/>
  <c r="J6" i="26"/>
  <c r="E6" i="26"/>
  <c r="D6" i="26"/>
  <c r="C6" i="26"/>
  <c r="H26" i="18" l="1"/>
  <c r="D5" i="25" l="1"/>
  <c r="C5" i="25" s="1"/>
  <c r="F51" i="19" l="1"/>
  <c r="F49" i="19"/>
  <c r="F48" i="19"/>
  <c r="F46" i="19"/>
  <c r="F45" i="19"/>
  <c r="F44" i="19"/>
  <c r="F43" i="19"/>
  <c r="F42" i="19"/>
  <c r="F40" i="19"/>
  <c r="F39" i="19"/>
  <c r="F38" i="19"/>
  <c r="F37" i="19"/>
  <c r="F36" i="19"/>
  <c r="F34" i="19"/>
  <c r="F33" i="19"/>
  <c r="F32" i="19"/>
  <c r="F31" i="19"/>
  <c r="F30" i="19"/>
  <c r="F28" i="19"/>
  <c r="F27" i="19"/>
  <c r="F26" i="19"/>
  <c r="F25" i="19"/>
  <c r="F24" i="19"/>
  <c r="F22" i="19"/>
  <c r="F21" i="19"/>
  <c r="F20" i="19"/>
  <c r="F19" i="19"/>
  <c r="F18" i="19"/>
  <c r="F16" i="19"/>
  <c r="F15" i="19"/>
  <c r="F14" i="19"/>
  <c r="F13" i="19"/>
  <c r="F12" i="19"/>
  <c r="F9" i="19"/>
  <c r="F8" i="19"/>
  <c r="F7" i="19"/>
  <c r="F6" i="19"/>
  <c r="E49" i="20" l="1"/>
  <c r="F49" i="20" s="1"/>
  <c r="E47" i="20"/>
  <c r="F47" i="20" s="1"/>
  <c r="E46" i="20"/>
  <c r="F46" i="20" s="1"/>
  <c r="E44" i="20"/>
  <c r="F44" i="20" s="1"/>
  <c r="E43" i="20"/>
  <c r="F43" i="20" s="1"/>
  <c r="E42" i="20"/>
  <c r="F42" i="20" s="1"/>
  <c r="E41" i="20"/>
  <c r="F41" i="20" s="1"/>
  <c r="E40" i="20"/>
  <c r="F40" i="20" s="1"/>
  <c r="E38" i="20"/>
  <c r="F38" i="20" s="1"/>
  <c r="E37" i="20"/>
  <c r="F37" i="20" s="1"/>
  <c r="E36" i="20"/>
  <c r="F36" i="20" s="1"/>
  <c r="E35" i="20"/>
  <c r="F35" i="20" s="1"/>
  <c r="E34" i="20"/>
  <c r="F34" i="20" s="1"/>
  <c r="E32" i="20"/>
  <c r="F32" i="20" s="1"/>
  <c r="E31" i="20"/>
  <c r="F31" i="20" s="1"/>
  <c r="E30" i="20"/>
  <c r="F30" i="20" s="1"/>
  <c r="E29" i="20"/>
  <c r="F29" i="20" s="1"/>
  <c r="E28" i="20"/>
  <c r="F28" i="20" s="1"/>
  <c r="E26" i="20"/>
  <c r="F26" i="20" s="1"/>
  <c r="E25" i="20"/>
  <c r="F25" i="20" s="1"/>
  <c r="E24" i="20"/>
  <c r="F24" i="20" s="1"/>
  <c r="E23" i="20"/>
  <c r="F23" i="20" s="1"/>
  <c r="E22" i="20"/>
  <c r="F22" i="20" s="1"/>
  <c r="E20" i="20"/>
  <c r="F20" i="20" s="1"/>
  <c r="E19" i="20"/>
  <c r="F19" i="20" s="1"/>
  <c r="E18" i="20"/>
  <c r="F18" i="20" s="1"/>
  <c r="E17" i="20"/>
  <c r="F17" i="20" s="1"/>
  <c r="E16" i="20"/>
  <c r="F16" i="20" s="1"/>
  <c r="E14" i="20"/>
  <c r="F14" i="20" s="1"/>
  <c r="E13" i="20"/>
  <c r="F13" i="20" s="1"/>
  <c r="E12" i="20"/>
  <c r="F12" i="20" s="1"/>
  <c r="E11" i="20"/>
  <c r="F11" i="20" s="1"/>
  <c r="E10" i="20"/>
  <c r="F10" i="20" s="1"/>
  <c r="E8" i="20"/>
  <c r="F8" i="20" s="1"/>
  <c r="E7" i="20"/>
  <c r="F7" i="20" s="1"/>
  <c r="E6" i="20"/>
  <c r="F6" i="20" s="1"/>
  <c r="E5" i="20"/>
  <c r="F5" i="20" s="1"/>
  <c r="E4" i="20"/>
  <c r="F4" i="20" s="1"/>
  <c r="F3" i="20"/>
  <c r="C25" i="25" l="1"/>
  <c r="C23" i="25"/>
  <c r="C22" i="25"/>
  <c r="C21" i="25"/>
  <c r="C20" i="25"/>
  <c r="C18" i="25"/>
  <c r="C17" i="25"/>
  <c r="C16" i="25"/>
  <c r="C15" i="25"/>
  <c r="C14" i="25"/>
  <c r="C11" i="25"/>
  <c r="I5" i="25"/>
  <c r="H5" i="25"/>
  <c r="G5" i="25"/>
  <c r="F5" i="25"/>
  <c r="C70" i="24"/>
  <c r="C69" i="24"/>
  <c r="C68" i="24"/>
  <c r="C67" i="24"/>
  <c r="C66" i="24"/>
  <c r="E65" i="24"/>
  <c r="D65" i="24"/>
  <c r="C64" i="24"/>
  <c r="C63" i="24"/>
  <c r="C62" i="24"/>
  <c r="C61" i="24"/>
  <c r="C60" i="24"/>
  <c r="H59" i="24"/>
  <c r="E59" i="24"/>
  <c r="D59" i="24"/>
  <c r="H58" i="24"/>
  <c r="C58" i="24"/>
  <c r="H57" i="24"/>
  <c r="C57" i="24"/>
  <c r="H56" i="24"/>
  <c r="C56" i="24"/>
  <c r="H55" i="24"/>
  <c r="C55" i="24"/>
  <c r="H54" i="24"/>
  <c r="C54" i="24"/>
  <c r="H53" i="24"/>
  <c r="E53" i="24"/>
  <c r="D53" i="24"/>
  <c r="J52" i="24"/>
  <c r="I52" i="24"/>
  <c r="C52" i="24"/>
  <c r="H51" i="24"/>
  <c r="C51" i="24"/>
  <c r="H50" i="24"/>
  <c r="C50" i="24"/>
  <c r="H49" i="24"/>
  <c r="C49" i="24"/>
  <c r="H48" i="24"/>
  <c r="C48" i="24"/>
  <c r="H47" i="24"/>
  <c r="E47" i="24"/>
  <c r="D47" i="24"/>
  <c r="J46" i="24"/>
  <c r="I46" i="24"/>
  <c r="C46" i="24"/>
  <c r="H45" i="24"/>
  <c r="C45" i="24"/>
  <c r="H44" i="24"/>
  <c r="C44" i="24"/>
  <c r="H43" i="24"/>
  <c r="C43" i="24"/>
  <c r="H42" i="24"/>
  <c r="C42" i="24"/>
  <c r="H41" i="24"/>
  <c r="E41" i="24"/>
  <c r="D41" i="24"/>
  <c r="J40" i="24"/>
  <c r="I40" i="24"/>
  <c r="C40" i="24"/>
  <c r="H39" i="24"/>
  <c r="C39" i="24"/>
  <c r="H38" i="24"/>
  <c r="C38" i="24"/>
  <c r="H37" i="24"/>
  <c r="C37" i="24"/>
  <c r="H36" i="24"/>
  <c r="C36" i="24"/>
  <c r="H35" i="24"/>
  <c r="E35" i="24"/>
  <c r="D35" i="24"/>
  <c r="J34" i="24"/>
  <c r="I34" i="24"/>
  <c r="C34" i="24"/>
  <c r="H33" i="24"/>
  <c r="C33" i="24"/>
  <c r="H32" i="24"/>
  <c r="C32" i="24"/>
  <c r="H31" i="24"/>
  <c r="C31" i="24"/>
  <c r="H30" i="24"/>
  <c r="C30" i="24"/>
  <c r="H29" i="24"/>
  <c r="D29" i="24"/>
  <c r="J28" i="24"/>
  <c r="I28" i="24"/>
  <c r="C28" i="24"/>
  <c r="H27" i="24"/>
  <c r="C27" i="24"/>
  <c r="H26" i="24"/>
  <c r="C26" i="24"/>
  <c r="H25" i="24"/>
  <c r="C25" i="24"/>
  <c r="H24" i="24"/>
  <c r="C24" i="24"/>
  <c r="H23" i="24"/>
  <c r="E23" i="24"/>
  <c r="D23" i="24"/>
  <c r="J22" i="24"/>
  <c r="I22" i="24"/>
  <c r="C22" i="24"/>
  <c r="H21" i="24"/>
  <c r="C21" i="24"/>
  <c r="H20" i="24"/>
  <c r="C20" i="24"/>
  <c r="H19" i="24"/>
  <c r="C19" i="24"/>
  <c r="H18" i="24"/>
  <c r="C18" i="24"/>
  <c r="H17" i="24"/>
  <c r="E17" i="24"/>
  <c r="D17" i="24"/>
  <c r="J16" i="24"/>
  <c r="I16" i="24"/>
  <c r="C16" i="24"/>
  <c r="H15" i="24"/>
  <c r="C15" i="24"/>
  <c r="H14" i="24"/>
  <c r="C14" i="24"/>
  <c r="H13" i="24"/>
  <c r="C13" i="24"/>
  <c r="H12" i="24"/>
  <c r="C12" i="24"/>
  <c r="H11" i="24"/>
  <c r="E11" i="24"/>
  <c r="J10" i="24"/>
  <c r="I10" i="24"/>
  <c r="C10" i="24"/>
  <c r="H9" i="24"/>
  <c r="C9" i="24"/>
  <c r="H8" i="24"/>
  <c r="C8" i="24"/>
  <c r="H7" i="24"/>
  <c r="C7" i="24"/>
  <c r="H6" i="24"/>
  <c r="H5" i="24"/>
  <c r="E5" i="24"/>
  <c r="D5" i="24"/>
  <c r="J4" i="24"/>
  <c r="I4" i="24"/>
  <c r="C59" i="24" l="1"/>
  <c r="D4" i="24"/>
  <c r="H46" i="24"/>
  <c r="H52" i="24"/>
  <c r="H34" i="24"/>
  <c r="H28" i="24"/>
  <c r="H22" i="24"/>
  <c r="H10" i="24"/>
  <c r="C35" i="24"/>
  <c r="H40" i="24"/>
  <c r="C65" i="24"/>
  <c r="C53" i="24"/>
  <c r="C47" i="24"/>
  <c r="C41" i="24"/>
  <c r="C29" i="24"/>
  <c r="C17" i="24"/>
  <c r="C11" i="24"/>
  <c r="C5" i="24"/>
  <c r="C23" i="24"/>
  <c r="E4" i="24"/>
  <c r="H4" i="24"/>
  <c r="H16" i="24"/>
  <c r="D23" i="21"/>
  <c r="C4" i="24" l="1"/>
</calcChain>
</file>

<file path=xl/sharedStrings.xml><?xml version="1.0" encoding="utf-8"?>
<sst xmlns="http://schemas.openxmlformats.org/spreadsheetml/2006/main" count="330" uniqueCount="223">
  <si>
    <t>総　　数</t>
    <rPh sb="0" eb="1">
      <t>フサ</t>
    </rPh>
    <rPh sb="3" eb="4">
      <t>カズ</t>
    </rPh>
    <phoneticPr fontId="3"/>
  </si>
  <si>
    <t>昭和</t>
    <rPh sb="0" eb="2">
      <t>ショウワ</t>
    </rPh>
    <phoneticPr fontId="3"/>
  </si>
  <si>
    <t>平成</t>
    <rPh sb="0" eb="2">
      <t>ヘイセイ</t>
    </rPh>
    <phoneticPr fontId="3"/>
  </si>
  <si>
    <t>１  国勢調査</t>
    <rPh sb="3" eb="5">
      <t>コクセイ</t>
    </rPh>
    <rPh sb="5" eb="7">
      <t>チョウサ</t>
    </rPh>
    <phoneticPr fontId="3"/>
  </si>
  <si>
    <t>大正</t>
    <rPh sb="0" eb="2">
      <t>タイショウ</t>
    </rPh>
    <phoneticPr fontId="3"/>
  </si>
  <si>
    <t>世 帯 数</t>
    <rPh sb="0" eb="1">
      <t>ヨ</t>
    </rPh>
    <rPh sb="2" eb="3">
      <t>オビ</t>
    </rPh>
    <rPh sb="4" eb="5">
      <t>カズ</t>
    </rPh>
    <phoneticPr fontId="3"/>
  </si>
  <si>
    <t>総    数</t>
    <rPh sb="0" eb="1">
      <t>フサ</t>
    </rPh>
    <rPh sb="5" eb="6">
      <t>カズ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</si>
  <si>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</si>
  <si>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</si>
  <si>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人    　　     口</t>
    <rPh sb="0" eb="1">
      <t>ヒト</t>
    </rPh>
    <rPh sb="12" eb="13">
      <t>クチ</t>
    </rPh>
    <phoneticPr fontId="3"/>
  </si>
  <si>
    <t>（男/女）</t>
    <rPh sb="1" eb="2">
      <t>オトコ</t>
    </rPh>
    <rPh sb="3" eb="4">
      <t>オンナ</t>
    </rPh>
    <phoneticPr fontId="3"/>
  </si>
  <si>
    <t>人口密度</t>
    <rPh sb="0" eb="2">
      <t>ジンコウ</t>
    </rPh>
    <rPh sb="2" eb="4">
      <t>ミツド</t>
    </rPh>
    <phoneticPr fontId="3"/>
  </si>
  <si>
    <t>1世帯当り</t>
    <rPh sb="1" eb="3">
      <t>セタイ</t>
    </rPh>
    <rPh sb="3" eb="4">
      <t>ア</t>
    </rPh>
    <phoneticPr fontId="3"/>
  </si>
  <si>
    <t>面積</t>
    <rPh sb="0" eb="2">
      <t>メンセキ</t>
    </rPh>
    <phoneticPr fontId="3"/>
  </si>
  <si>
    <t>市  町  村</t>
    <rPh sb="0" eb="1">
      <t>シ</t>
    </rPh>
    <rPh sb="3" eb="4">
      <t>マチ</t>
    </rPh>
    <rPh sb="6" eb="7">
      <t>ムラ</t>
    </rPh>
    <phoneticPr fontId="3"/>
  </si>
  <si>
    <t>増減率</t>
    <rPh sb="0" eb="2">
      <t>ゾウゲン</t>
    </rPh>
    <rPh sb="2" eb="3">
      <t>リツ</t>
    </rPh>
    <phoneticPr fontId="3"/>
  </si>
  <si>
    <t>65歳以上</t>
    <rPh sb="2" eb="5">
      <t>サイイジョウ</t>
    </rPh>
    <phoneticPr fontId="3"/>
  </si>
  <si>
    <t>総　　　数</t>
    <rPh sb="0" eb="1">
      <t>フサ</t>
    </rPh>
    <rPh sb="4" eb="5">
      <t>カズ</t>
    </rPh>
    <phoneticPr fontId="3"/>
  </si>
  <si>
    <t>(続）</t>
    <rPh sb="1" eb="2">
      <t>ゾク</t>
    </rPh>
    <phoneticPr fontId="3"/>
  </si>
  <si>
    <t>総数</t>
    <rPh sb="0" eb="2">
      <t>ソウスウ</t>
    </rPh>
    <phoneticPr fontId="3"/>
  </si>
  <si>
    <t>対10年</t>
    <rPh sb="0" eb="1">
      <t>タイ</t>
    </rPh>
    <rPh sb="3" eb="4">
      <t>ネン</t>
    </rPh>
    <phoneticPr fontId="3"/>
  </si>
  <si>
    <t>対20年</t>
    <rPh sb="0" eb="1">
      <t>タイ</t>
    </rPh>
    <rPh sb="3" eb="4">
      <t>ネン</t>
    </rPh>
    <phoneticPr fontId="3"/>
  </si>
  <si>
    <t>不　　 詳</t>
    <rPh sb="0" eb="1">
      <t>フ</t>
    </rPh>
    <rPh sb="4" eb="5">
      <t>ショウ</t>
    </rPh>
    <phoneticPr fontId="3"/>
  </si>
  <si>
    <t xml:space="preserve"> 10～14</t>
    <phoneticPr fontId="3"/>
  </si>
  <si>
    <t xml:space="preserve"> 15～19</t>
    <phoneticPr fontId="3"/>
  </si>
  <si>
    <t xml:space="preserve"> 20～24</t>
    <phoneticPr fontId="3"/>
  </si>
  <si>
    <t xml:space="preserve"> 25～29</t>
    <phoneticPr fontId="3"/>
  </si>
  <si>
    <t xml:space="preserve"> </t>
    <phoneticPr fontId="3"/>
  </si>
  <si>
    <t xml:space="preserve"> 30～34</t>
    <phoneticPr fontId="3"/>
  </si>
  <si>
    <t xml:space="preserve"> 35～39</t>
    <phoneticPr fontId="3"/>
  </si>
  <si>
    <t xml:space="preserve"> 40～44</t>
    <phoneticPr fontId="3"/>
  </si>
  <si>
    <t xml:space="preserve"> 45～49</t>
    <phoneticPr fontId="3"/>
  </si>
  <si>
    <t xml:space="preserve"> 50～54</t>
    <phoneticPr fontId="3"/>
  </si>
  <si>
    <t xml:space="preserve"> 55～59</t>
    <phoneticPr fontId="3"/>
  </si>
  <si>
    <t xml:space="preserve"> 60～64</t>
    <phoneticPr fontId="3"/>
  </si>
  <si>
    <t xml:space="preserve"> 65～69</t>
    <phoneticPr fontId="3"/>
  </si>
  <si>
    <t xml:space="preserve"> 70～74</t>
    <phoneticPr fontId="3"/>
  </si>
  <si>
    <t xml:space="preserve"> 75～79</t>
    <phoneticPr fontId="3"/>
  </si>
  <si>
    <t>15歳未満</t>
    <rPh sb="2" eb="5">
      <t>サイミマン</t>
    </rPh>
    <phoneticPr fontId="3"/>
  </si>
  <si>
    <t>未婚</t>
    <rPh sb="0" eb="2">
      <t>ミコン</t>
    </rPh>
    <phoneticPr fontId="3"/>
  </si>
  <si>
    <t>有配偶</t>
    <rPh sb="0" eb="1">
      <t>ユウ</t>
    </rPh>
    <rPh sb="1" eb="3">
      <t>ハイグウ</t>
    </rPh>
    <phoneticPr fontId="3"/>
  </si>
  <si>
    <t>死別</t>
    <rPh sb="0" eb="2">
      <t>シベツ</t>
    </rPh>
    <phoneticPr fontId="3"/>
  </si>
  <si>
    <t>離別</t>
    <rPh sb="0" eb="2">
      <t>リベツ</t>
    </rPh>
    <phoneticPr fontId="3"/>
  </si>
  <si>
    <t>85歳以上</t>
    <rPh sb="2" eb="5">
      <t>サイイジョウ</t>
    </rPh>
    <phoneticPr fontId="3"/>
  </si>
  <si>
    <t>就 業 者，通 学 者</t>
    <rPh sb="0" eb="1">
      <t>シュウ</t>
    </rPh>
    <rPh sb="2" eb="3">
      <t>ギョウ</t>
    </rPh>
    <rPh sb="4" eb="5">
      <t>モノ</t>
    </rPh>
    <rPh sb="6" eb="7">
      <t>ツウ</t>
    </rPh>
    <rPh sb="8" eb="9">
      <t>ガク</t>
    </rPh>
    <rPh sb="10" eb="11">
      <t>モノ</t>
    </rPh>
    <phoneticPr fontId="3"/>
  </si>
  <si>
    <t>流入</t>
    <rPh sb="0" eb="2">
      <t>リュウニュウ</t>
    </rPh>
    <phoneticPr fontId="3"/>
  </si>
  <si>
    <t>流出</t>
    <rPh sb="0" eb="1">
      <t>リュウ</t>
    </rPh>
    <rPh sb="1" eb="2">
      <t>シュツ</t>
    </rPh>
    <phoneticPr fontId="3"/>
  </si>
  <si>
    <t>世　帯　数</t>
    <rPh sb="0" eb="1">
      <t>ヨ</t>
    </rPh>
    <rPh sb="2" eb="3">
      <t>オビ</t>
    </rPh>
    <rPh sb="4" eb="5">
      <t>カズ</t>
    </rPh>
    <phoneticPr fontId="3"/>
  </si>
  <si>
    <t>人　　口</t>
    <rPh sb="0" eb="1">
      <t>ヒト</t>
    </rPh>
    <rPh sb="3" eb="4">
      <t>クチ</t>
    </rPh>
    <phoneticPr fontId="3"/>
  </si>
  <si>
    <t>増　　減</t>
    <rPh sb="0" eb="1">
      <t>ゾウ</t>
    </rPh>
    <rPh sb="3" eb="4">
      <t>ゲン</t>
    </rPh>
    <phoneticPr fontId="3"/>
  </si>
  <si>
    <t>増　減　率</t>
    <rPh sb="0" eb="1">
      <t>ゾウ</t>
    </rPh>
    <rPh sb="2" eb="3">
      <t>ゲン</t>
    </rPh>
    <rPh sb="4" eb="5">
      <t>リツ</t>
    </rPh>
    <phoneticPr fontId="3"/>
  </si>
  <si>
    <t>年齢別割合（％）</t>
    <rPh sb="0" eb="2">
      <t>ネンレイ</t>
    </rPh>
    <rPh sb="2" eb="3">
      <t>ベツ</t>
    </rPh>
    <rPh sb="3" eb="5">
      <t>ワリアイ</t>
    </rPh>
    <phoneticPr fontId="3"/>
  </si>
  <si>
    <t xml:space="preserve"> 80歳以上</t>
    <rPh sb="3" eb="6">
      <t>サイイジョウ</t>
    </rPh>
    <phoneticPr fontId="3"/>
  </si>
  <si>
    <t>　0～ 4歳</t>
    <rPh sb="5" eb="6">
      <t>サイ</t>
    </rPh>
    <phoneticPr fontId="3"/>
  </si>
  <si>
    <t>各年 10.1　国勢調査</t>
    <rPh sb="0" eb="2">
      <t>カクネン</t>
    </rPh>
    <rPh sb="8" eb="10">
      <t>コクセイ</t>
    </rPh>
    <rPh sb="10" eb="12">
      <t>チョウサ</t>
    </rPh>
    <phoneticPr fontId="3"/>
  </si>
  <si>
    <t>0～14歳</t>
    <rPh sb="4" eb="5">
      <t>サイ</t>
    </rPh>
    <phoneticPr fontId="3"/>
  </si>
  <si>
    <t>15～64歳</t>
    <rPh sb="5" eb="6">
      <t>サイ</t>
    </rPh>
    <phoneticPr fontId="3"/>
  </si>
  <si>
    <t>不　詳</t>
    <rPh sb="0" eb="1">
      <t>フ</t>
    </rPh>
    <rPh sb="2" eb="3">
      <t>ショウ</t>
    </rPh>
    <phoneticPr fontId="3"/>
  </si>
  <si>
    <t>（注） 昭和25年以前については，現市域に組み替えた数である。</t>
    <rPh sb="1" eb="2">
      <t>チュウ</t>
    </rPh>
    <phoneticPr fontId="3"/>
  </si>
  <si>
    <t>南房総市</t>
    <rPh sb="0" eb="4">
      <t>ミナミボウソウシ</t>
    </rPh>
    <phoneticPr fontId="3"/>
  </si>
  <si>
    <t>富里市</t>
    <rPh sb="0" eb="1">
      <t>トミ</t>
    </rPh>
    <rPh sb="1" eb="2">
      <t>サト</t>
    </rPh>
    <rPh sb="2" eb="3">
      <t>シ</t>
    </rPh>
    <phoneticPr fontId="3"/>
  </si>
  <si>
    <t>白井市</t>
    <rPh sb="0" eb="1">
      <t>シロ</t>
    </rPh>
    <rPh sb="1" eb="2">
      <t>イ</t>
    </rPh>
    <rPh sb="2" eb="3">
      <t>シ</t>
    </rPh>
    <phoneticPr fontId="3"/>
  </si>
  <si>
    <t>印西市</t>
    <rPh sb="0" eb="1">
      <t>イン</t>
    </rPh>
    <rPh sb="1" eb="2">
      <t>ニシ</t>
    </rPh>
    <rPh sb="2" eb="3">
      <t>シ</t>
    </rPh>
    <phoneticPr fontId="3"/>
  </si>
  <si>
    <t>八街市</t>
    <rPh sb="0" eb="1">
      <t>ハチ</t>
    </rPh>
    <rPh sb="1" eb="2">
      <t>マチ</t>
    </rPh>
    <rPh sb="2" eb="3">
      <t>シ</t>
    </rPh>
    <phoneticPr fontId="3"/>
  </si>
  <si>
    <t>袖ケ浦市</t>
    <rPh sb="0" eb="1">
      <t>ソデ</t>
    </rPh>
    <rPh sb="2" eb="3">
      <t>ウラ</t>
    </rPh>
    <rPh sb="3" eb="4">
      <t>シ</t>
    </rPh>
    <phoneticPr fontId="3"/>
  </si>
  <si>
    <t>四街道市</t>
    <rPh sb="0" eb="1">
      <t>４</t>
    </rPh>
    <rPh sb="1" eb="2">
      <t>マチ</t>
    </rPh>
    <rPh sb="2" eb="3">
      <t>ミチ</t>
    </rPh>
    <rPh sb="3" eb="4">
      <t>シ</t>
    </rPh>
    <phoneticPr fontId="3"/>
  </si>
  <si>
    <t>浦安市</t>
    <rPh sb="0" eb="1">
      <t>ウラ</t>
    </rPh>
    <rPh sb="1" eb="2">
      <t>ヤス</t>
    </rPh>
    <rPh sb="2" eb="3">
      <t>シ</t>
    </rPh>
    <phoneticPr fontId="3"/>
  </si>
  <si>
    <t>富津市</t>
    <rPh sb="0" eb="1">
      <t>トミ</t>
    </rPh>
    <rPh sb="1" eb="2">
      <t>ツ</t>
    </rPh>
    <rPh sb="2" eb="3">
      <t>シ</t>
    </rPh>
    <phoneticPr fontId="3"/>
  </si>
  <si>
    <t>君津市</t>
    <rPh sb="0" eb="1">
      <t>キミ</t>
    </rPh>
    <rPh sb="1" eb="2">
      <t>ツ</t>
    </rPh>
    <rPh sb="2" eb="3">
      <t>シ</t>
    </rPh>
    <phoneticPr fontId="3"/>
  </si>
  <si>
    <t>鴨川市</t>
    <rPh sb="0" eb="1">
      <t>カモ</t>
    </rPh>
    <rPh sb="1" eb="2">
      <t>カワ</t>
    </rPh>
    <rPh sb="2" eb="3">
      <t>シ</t>
    </rPh>
    <phoneticPr fontId="3"/>
  </si>
  <si>
    <t>我孫子市</t>
    <rPh sb="0" eb="1">
      <t>ワレ</t>
    </rPh>
    <rPh sb="1" eb="2">
      <t>マゴ</t>
    </rPh>
    <rPh sb="2" eb="3">
      <t>コ</t>
    </rPh>
    <rPh sb="3" eb="4">
      <t>シ</t>
    </rPh>
    <phoneticPr fontId="3"/>
  </si>
  <si>
    <t>八千代市</t>
    <rPh sb="0" eb="1">
      <t>ハチ</t>
    </rPh>
    <rPh sb="1" eb="2">
      <t>セン</t>
    </rPh>
    <rPh sb="2" eb="3">
      <t>ダイ</t>
    </rPh>
    <rPh sb="3" eb="4">
      <t>シ</t>
    </rPh>
    <phoneticPr fontId="3"/>
  </si>
  <si>
    <t>流山市</t>
    <rPh sb="0" eb="1">
      <t>リュウ</t>
    </rPh>
    <rPh sb="1" eb="2">
      <t>ヤマ</t>
    </rPh>
    <rPh sb="2" eb="3">
      <t>シ</t>
    </rPh>
    <phoneticPr fontId="3"/>
  </si>
  <si>
    <t>市原市</t>
    <rPh sb="0" eb="1">
      <t>シ</t>
    </rPh>
    <rPh sb="1" eb="2">
      <t>ハラ</t>
    </rPh>
    <rPh sb="2" eb="3">
      <t>シ</t>
    </rPh>
    <phoneticPr fontId="3"/>
  </si>
  <si>
    <t>勝浦市</t>
    <rPh sb="0" eb="1">
      <t>カツ</t>
    </rPh>
    <rPh sb="1" eb="2">
      <t>ウラ</t>
    </rPh>
    <rPh sb="2" eb="3">
      <t>シ</t>
    </rPh>
    <phoneticPr fontId="3"/>
  </si>
  <si>
    <t>柏市</t>
    <rPh sb="0" eb="1">
      <t>カシワ</t>
    </rPh>
    <rPh sb="1" eb="2">
      <t>シ</t>
    </rPh>
    <phoneticPr fontId="3"/>
  </si>
  <si>
    <t>習志野市</t>
    <rPh sb="0" eb="1">
      <t>ナライ</t>
    </rPh>
    <rPh sb="1" eb="2">
      <t>ココロザシ</t>
    </rPh>
    <rPh sb="2" eb="3">
      <t>ノ</t>
    </rPh>
    <rPh sb="3" eb="4">
      <t>シ</t>
    </rPh>
    <phoneticPr fontId="3"/>
  </si>
  <si>
    <t>旭市</t>
    <rPh sb="0" eb="1">
      <t>アサヒ</t>
    </rPh>
    <rPh sb="1" eb="2">
      <t>シ</t>
    </rPh>
    <phoneticPr fontId="3"/>
  </si>
  <si>
    <t>東金市</t>
    <rPh sb="0" eb="1">
      <t>ヒガシ</t>
    </rPh>
    <rPh sb="1" eb="2">
      <t>カネ</t>
    </rPh>
    <rPh sb="2" eb="3">
      <t>シ</t>
    </rPh>
    <phoneticPr fontId="3"/>
  </si>
  <si>
    <t>佐倉市</t>
    <rPh sb="0" eb="1">
      <t>サ</t>
    </rPh>
    <rPh sb="1" eb="2">
      <t>クラ</t>
    </rPh>
    <rPh sb="2" eb="3">
      <t>シ</t>
    </rPh>
    <phoneticPr fontId="3"/>
  </si>
  <si>
    <t>成田市</t>
    <rPh sb="0" eb="1">
      <t>ナル</t>
    </rPh>
    <rPh sb="1" eb="2">
      <t>タ</t>
    </rPh>
    <rPh sb="2" eb="3">
      <t>シ</t>
    </rPh>
    <phoneticPr fontId="3"/>
  </si>
  <si>
    <t>茂原市</t>
    <rPh sb="0" eb="1">
      <t>シゲル</t>
    </rPh>
    <rPh sb="1" eb="2">
      <t>ハラ</t>
    </rPh>
    <rPh sb="2" eb="3">
      <t>シ</t>
    </rPh>
    <phoneticPr fontId="3"/>
  </si>
  <si>
    <t>野田市</t>
    <rPh sb="0" eb="1">
      <t>ノ</t>
    </rPh>
    <rPh sb="1" eb="2">
      <t>タ</t>
    </rPh>
    <rPh sb="2" eb="3">
      <t>シ</t>
    </rPh>
    <phoneticPr fontId="3"/>
  </si>
  <si>
    <t>松戸市</t>
    <rPh sb="0" eb="1">
      <t>マツ</t>
    </rPh>
    <rPh sb="1" eb="2">
      <t>ト</t>
    </rPh>
    <rPh sb="2" eb="3">
      <t>シ</t>
    </rPh>
    <phoneticPr fontId="3"/>
  </si>
  <si>
    <t>木更津市</t>
    <rPh sb="0" eb="1">
      <t>キ</t>
    </rPh>
    <rPh sb="1" eb="2">
      <t>サラ</t>
    </rPh>
    <rPh sb="2" eb="3">
      <t>ツ</t>
    </rPh>
    <rPh sb="3" eb="4">
      <t>シ</t>
    </rPh>
    <phoneticPr fontId="3"/>
  </si>
  <si>
    <t>千葉県</t>
    <rPh sb="0" eb="1">
      <t>セン</t>
    </rPh>
    <rPh sb="1" eb="2">
      <t>ハ</t>
    </rPh>
    <rPh sb="2" eb="3">
      <t>ケン</t>
    </rPh>
    <phoneticPr fontId="3"/>
  </si>
  <si>
    <t>千葉市</t>
    <rPh sb="0" eb="1">
      <t>セン</t>
    </rPh>
    <rPh sb="1" eb="2">
      <t>ハ</t>
    </rPh>
    <rPh sb="2" eb="3">
      <t>シ</t>
    </rPh>
    <phoneticPr fontId="3"/>
  </si>
  <si>
    <t>銚子市</t>
    <rPh sb="0" eb="1">
      <t>ヨウ</t>
    </rPh>
    <rPh sb="1" eb="2">
      <t>コ</t>
    </rPh>
    <rPh sb="2" eb="3">
      <t>シ</t>
    </rPh>
    <phoneticPr fontId="3"/>
  </si>
  <si>
    <t>市川市</t>
    <rPh sb="0" eb="1">
      <t>シ</t>
    </rPh>
    <rPh sb="1" eb="2">
      <t>カワ</t>
    </rPh>
    <rPh sb="2" eb="3">
      <t>シ</t>
    </rPh>
    <phoneticPr fontId="3"/>
  </si>
  <si>
    <t>船橋市</t>
    <rPh sb="0" eb="1">
      <t>フネ</t>
    </rPh>
    <rPh sb="1" eb="2">
      <t>ハシ</t>
    </rPh>
    <rPh sb="2" eb="3">
      <t>シ</t>
    </rPh>
    <phoneticPr fontId="3"/>
  </si>
  <si>
    <t>館山市</t>
    <rPh sb="0" eb="1">
      <t>カン</t>
    </rPh>
    <rPh sb="1" eb="2">
      <t>ヤマ</t>
    </rPh>
    <rPh sb="2" eb="3">
      <t>シ</t>
    </rPh>
    <phoneticPr fontId="3"/>
  </si>
  <si>
    <t>匝瑳市</t>
    <rPh sb="0" eb="3">
      <t>ソウサシ</t>
    </rPh>
    <phoneticPr fontId="3"/>
  </si>
  <si>
    <t>香取市</t>
    <rPh sb="0" eb="3">
      <t>カトリシ</t>
    </rPh>
    <phoneticPr fontId="3"/>
  </si>
  <si>
    <t>山武市</t>
    <rPh sb="0" eb="3">
      <t>サンムシ</t>
    </rPh>
    <phoneticPr fontId="3"/>
  </si>
  <si>
    <t>いすみ市</t>
    <rPh sb="3" eb="4">
      <t>シ</t>
    </rPh>
    <phoneticPr fontId="3"/>
  </si>
  <si>
    <t>平均
年齢
（歳）</t>
    <rPh sb="0" eb="2">
      <t>ヘイキン</t>
    </rPh>
    <rPh sb="3" eb="5">
      <t>ネンレイ</t>
    </rPh>
    <rPh sb="7" eb="8">
      <t>サイ</t>
    </rPh>
    <phoneticPr fontId="3"/>
  </si>
  <si>
    <t>（注） 昭和25年以前については，現市域に組み替えた数である。</t>
    <rPh sb="1" eb="2">
      <t>チュウ</t>
    </rPh>
    <rPh sb="4" eb="6">
      <t>ショウワ</t>
    </rPh>
    <rPh sb="8" eb="11">
      <t>ネンイゼン</t>
    </rPh>
    <rPh sb="17" eb="18">
      <t>ゲン</t>
    </rPh>
    <rPh sb="18" eb="19">
      <t>シ</t>
    </rPh>
    <rPh sb="19" eb="20">
      <t>イキ</t>
    </rPh>
    <rPh sb="21" eb="22">
      <t>ク</t>
    </rPh>
    <rPh sb="23" eb="24">
      <t>タイ</t>
    </rPh>
    <rPh sb="26" eb="27">
      <t>カズ</t>
    </rPh>
    <phoneticPr fontId="3"/>
  </si>
  <si>
    <t>15～64</t>
    <phoneticPr fontId="3"/>
  </si>
  <si>
    <t>資料　情報課</t>
    <rPh sb="0" eb="2">
      <t>シリョウ</t>
    </rPh>
    <rPh sb="3" eb="5">
      <t>ジョウホウ</t>
    </rPh>
    <rPh sb="5" eb="6">
      <t>カ</t>
    </rPh>
    <phoneticPr fontId="3"/>
  </si>
  <si>
    <t>資料　情報課</t>
    <rPh sb="3" eb="5">
      <t>ジョウホウ</t>
    </rPh>
    <rPh sb="5" eb="6">
      <t>カ</t>
    </rPh>
    <phoneticPr fontId="3"/>
  </si>
  <si>
    <t>　　　　</t>
    <phoneticPr fontId="3"/>
  </si>
  <si>
    <t>資料　　情報課</t>
    <rPh sb="0" eb="2">
      <t>シリョウ</t>
    </rPh>
    <rPh sb="4" eb="6">
      <t>ジョウホウ</t>
    </rPh>
    <rPh sb="6" eb="7">
      <t>カ</t>
    </rPh>
    <phoneticPr fontId="3"/>
  </si>
  <si>
    <t>　5～ 9</t>
    <phoneticPr fontId="3"/>
  </si>
  <si>
    <t>鋸南町</t>
    <rPh sb="0" eb="3">
      <t>キョナンマチ</t>
    </rPh>
    <phoneticPr fontId="3"/>
  </si>
  <si>
    <t>大網白里市</t>
  </si>
  <si>
    <t>-</t>
    <phoneticPr fontId="3"/>
  </si>
  <si>
    <t>-</t>
    <phoneticPr fontId="3"/>
  </si>
  <si>
    <t>15歳以上  (注）</t>
    <rPh sb="2" eb="5">
      <t>サイイジョウ</t>
    </rPh>
    <rPh sb="8" eb="9">
      <t>チュウ</t>
    </rPh>
    <phoneticPr fontId="3"/>
  </si>
  <si>
    <t>（注） 配偶関係 「不詳」を含む。</t>
    <rPh sb="1" eb="2">
      <t>チュウ</t>
    </rPh>
    <rPh sb="4" eb="6">
      <t>ハイグウ</t>
    </rPh>
    <rPh sb="6" eb="8">
      <t>カンケイ</t>
    </rPh>
    <rPh sb="10" eb="12">
      <t>フショウ</t>
    </rPh>
    <rPh sb="14" eb="15">
      <t>フク</t>
    </rPh>
    <phoneticPr fontId="3"/>
  </si>
  <si>
    <t>（１）　人口の推移</t>
    <rPh sb="4" eb="6">
      <t>ジンコウ</t>
    </rPh>
    <rPh sb="7" eb="9">
      <t>スイイ</t>
    </rPh>
    <phoneticPr fontId="3"/>
  </si>
  <si>
    <t>（２）　地区別世帯数及び人口</t>
    <rPh sb="4" eb="6">
      <t>チク</t>
    </rPh>
    <rPh sb="6" eb="7">
      <t>ベツ</t>
    </rPh>
    <rPh sb="7" eb="10">
      <t>セタイスウ</t>
    </rPh>
    <rPh sb="10" eb="11">
      <t>オヨ</t>
    </rPh>
    <rPh sb="12" eb="14">
      <t>ジンコウ</t>
    </rPh>
    <phoneticPr fontId="3"/>
  </si>
  <si>
    <t>（３）　昼間人口の推移</t>
    <rPh sb="4" eb="6">
      <t>ヒルマ</t>
    </rPh>
    <rPh sb="6" eb="8">
      <t>ジンコウ</t>
    </rPh>
    <rPh sb="9" eb="11">
      <t>スイイ</t>
    </rPh>
    <phoneticPr fontId="3"/>
  </si>
  <si>
    <t>（４）　県内各市及び安房郡内の世帯数及び人口</t>
    <rPh sb="4" eb="6">
      <t>ケンナイ</t>
    </rPh>
    <rPh sb="6" eb="7">
      <t>カク</t>
    </rPh>
    <rPh sb="7" eb="8">
      <t>シ</t>
    </rPh>
    <rPh sb="8" eb="9">
      <t>オヨ</t>
    </rPh>
    <rPh sb="10" eb="12">
      <t>アンボウ</t>
    </rPh>
    <rPh sb="12" eb="14">
      <t>グンナイ</t>
    </rPh>
    <rPh sb="15" eb="18">
      <t>セタイスウ</t>
    </rPh>
    <rPh sb="18" eb="19">
      <t>オヨ</t>
    </rPh>
    <rPh sb="20" eb="22">
      <t>ジンコウ</t>
    </rPh>
    <phoneticPr fontId="3"/>
  </si>
  <si>
    <t>（５）　県内各市及び安房郡内の年齢構造割合</t>
    <rPh sb="4" eb="6">
      <t>ケンナイ</t>
    </rPh>
    <rPh sb="6" eb="7">
      <t>カク</t>
    </rPh>
    <rPh sb="7" eb="8">
      <t>シ</t>
    </rPh>
    <rPh sb="8" eb="9">
      <t>オヨ</t>
    </rPh>
    <rPh sb="10" eb="12">
      <t>ヤスフサ</t>
    </rPh>
    <rPh sb="12" eb="14">
      <t>グンナイ</t>
    </rPh>
    <rPh sb="15" eb="17">
      <t>ネンレイ</t>
    </rPh>
    <rPh sb="17" eb="19">
      <t>コウゾウ</t>
    </rPh>
    <rPh sb="19" eb="21">
      <t>ワリアイ</t>
    </rPh>
    <phoneticPr fontId="3"/>
  </si>
  <si>
    <t>年齢別割合 （％）</t>
    <rPh sb="0" eb="1">
      <t>トシ</t>
    </rPh>
    <rPh sb="1" eb="2">
      <t>ヨワイ</t>
    </rPh>
    <rPh sb="2" eb="3">
      <t>ベツ</t>
    </rPh>
    <rPh sb="3" eb="4">
      <t>ワリ</t>
    </rPh>
    <rPh sb="4" eb="5">
      <t>ゴウ</t>
    </rPh>
    <phoneticPr fontId="3"/>
  </si>
  <si>
    <t>（６）　地区別人口の推移</t>
    <rPh sb="4" eb="6">
      <t>チク</t>
    </rPh>
    <rPh sb="6" eb="7">
      <t>ベツ</t>
    </rPh>
    <rPh sb="7" eb="9">
      <t>ジンコウ</t>
    </rPh>
    <rPh sb="10" eb="12">
      <t>スイイ</t>
    </rPh>
    <phoneticPr fontId="3"/>
  </si>
  <si>
    <t>（７）　年齢別人口の推移</t>
    <rPh sb="4" eb="6">
      <t>ネンレイ</t>
    </rPh>
    <rPh sb="6" eb="7">
      <t>ベツ</t>
    </rPh>
    <rPh sb="7" eb="9">
      <t>ジンコウ</t>
    </rPh>
    <rPh sb="10" eb="12">
      <t>スイイ</t>
    </rPh>
    <phoneticPr fontId="3"/>
  </si>
  <si>
    <t>総数</t>
    <rPh sb="0" eb="1">
      <t>フサ</t>
    </rPh>
    <rPh sb="1" eb="2">
      <t>カズ</t>
    </rPh>
    <phoneticPr fontId="3"/>
  </si>
  <si>
    <t>増減</t>
    <rPh sb="0" eb="1">
      <t>ゾウ</t>
    </rPh>
    <rPh sb="1" eb="2">
      <t>ゲン</t>
    </rPh>
    <phoneticPr fontId="3"/>
  </si>
  <si>
    <t>（８）　年齢，男女別人口</t>
    <rPh sb="4" eb="6">
      <t>ネンレイ</t>
    </rPh>
    <rPh sb="7" eb="9">
      <t>ダンジョ</t>
    </rPh>
    <rPh sb="9" eb="10">
      <t>ベツ</t>
    </rPh>
    <rPh sb="10" eb="12">
      <t>ジンコウ</t>
    </rPh>
    <phoneticPr fontId="3"/>
  </si>
  <si>
    <t>年齢</t>
    <rPh sb="0" eb="1">
      <t>トシ</t>
    </rPh>
    <rPh sb="1" eb="2">
      <t>ヨワイ</t>
    </rPh>
    <phoneticPr fontId="3"/>
  </si>
  <si>
    <t>（９）　配偶関係，年齢，男女別15歳以上人口</t>
    <rPh sb="4" eb="6">
      <t>ハイグウ</t>
    </rPh>
    <rPh sb="6" eb="8">
      <t>カンケイ</t>
    </rPh>
    <rPh sb="9" eb="11">
      <t>ネンレイ</t>
    </rPh>
    <rPh sb="12" eb="14">
      <t>ダンジョ</t>
    </rPh>
    <rPh sb="14" eb="15">
      <t>ベツ</t>
    </rPh>
    <rPh sb="17" eb="20">
      <t>サイイジョウ</t>
    </rPh>
    <rPh sb="20" eb="22">
      <t>ジンコウ</t>
    </rPh>
    <phoneticPr fontId="3"/>
  </si>
  <si>
    <t>（㎢）</t>
    <phoneticPr fontId="3"/>
  </si>
  <si>
    <t>（１㎢当り）</t>
    <rPh sb="3" eb="4">
      <t>アタ</t>
    </rPh>
    <phoneticPr fontId="3"/>
  </si>
  <si>
    <t>平成12年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</si>
  <si>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</si>
  <si>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平成27年</t>
    <rPh sb="0" eb="1">
      <t>ヒラ</t>
    </rPh>
    <rPh sb="1" eb="2">
      <t>ナル</t>
    </rPh>
    <rPh sb="4" eb="5">
      <t>ネン</t>
    </rPh>
    <phoneticPr fontId="3"/>
  </si>
  <si>
    <t>平成22年</t>
    <rPh sb="0" eb="1">
      <t>ヒラ</t>
    </rPh>
    <rPh sb="1" eb="2">
      <t>ナル</t>
    </rPh>
    <rPh sb="4" eb="5">
      <t>ネン</t>
    </rPh>
    <phoneticPr fontId="3"/>
  </si>
  <si>
    <t>地区</t>
    <rPh sb="0" eb="1">
      <t>チ</t>
    </rPh>
    <rPh sb="1" eb="2">
      <t>ク</t>
    </rPh>
    <phoneticPr fontId="3"/>
  </si>
  <si>
    <t>年次</t>
    <rPh sb="0" eb="1">
      <t>ネン</t>
    </rPh>
    <rPh sb="1" eb="2">
      <t>ジ</t>
    </rPh>
    <phoneticPr fontId="3"/>
  </si>
  <si>
    <t>年次</t>
    <rPh sb="0" eb="1">
      <t>トシ</t>
    </rPh>
    <rPh sb="1" eb="2">
      <t>ツギ</t>
    </rPh>
    <phoneticPr fontId="3"/>
  </si>
  <si>
    <t>平成12年</t>
    <rPh sb="0" eb="1">
      <t>ヒラ</t>
    </rPh>
    <rPh sb="1" eb="2">
      <t>ナル</t>
    </rPh>
    <rPh sb="4" eb="5">
      <t>ネン</t>
    </rPh>
    <phoneticPr fontId="3"/>
  </si>
  <si>
    <t>平成17年</t>
    <rPh sb="0" eb="1">
      <t>ヒラ</t>
    </rPh>
    <rPh sb="1" eb="2">
      <t>ナル</t>
    </rPh>
    <rPh sb="4" eb="5">
      <t>ネン</t>
    </rPh>
    <phoneticPr fontId="3"/>
  </si>
  <si>
    <t>年齢</t>
    <rPh sb="0" eb="1">
      <t>ネン</t>
    </rPh>
    <rPh sb="1" eb="2">
      <t>ヨワイ</t>
    </rPh>
    <phoneticPr fontId="3"/>
  </si>
  <si>
    <t>平成17年</t>
    <rPh sb="0" eb="2">
      <t>ヘイセイ</t>
    </rPh>
    <rPh sb="4" eb="5">
      <t>ネン</t>
    </rPh>
    <phoneticPr fontId="3"/>
  </si>
  <si>
    <t>区分</t>
    <rPh sb="0" eb="1">
      <t>ク</t>
    </rPh>
    <rPh sb="1" eb="2">
      <t>ブン</t>
    </rPh>
    <phoneticPr fontId="3"/>
  </si>
  <si>
    <t>館山</t>
    <rPh sb="0" eb="1">
      <t>カン</t>
    </rPh>
    <rPh sb="1" eb="2">
      <t>ヤマ</t>
    </rPh>
    <phoneticPr fontId="3"/>
  </si>
  <si>
    <t>北条</t>
    <rPh sb="0" eb="1">
      <t>キタ</t>
    </rPh>
    <rPh sb="1" eb="2">
      <t>ジョウ</t>
    </rPh>
    <phoneticPr fontId="3"/>
  </si>
  <si>
    <t>那古</t>
    <rPh sb="0" eb="1">
      <t>トモ</t>
    </rPh>
    <rPh sb="1" eb="2">
      <t>フル</t>
    </rPh>
    <phoneticPr fontId="3"/>
  </si>
  <si>
    <t>船形</t>
    <rPh sb="0" eb="1">
      <t>フネ</t>
    </rPh>
    <rPh sb="1" eb="2">
      <t>カタチ</t>
    </rPh>
    <phoneticPr fontId="3"/>
  </si>
  <si>
    <t>西岬</t>
    <rPh sb="0" eb="1">
      <t>ニシ</t>
    </rPh>
    <rPh sb="1" eb="2">
      <t>ミサキ</t>
    </rPh>
    <phoneticPr fontId="3"/>
  </si>
  <si>
    <t>神戸</t>
    <rPh sb="0" eb="1">
      <t>カミ</t>
    </rPh>
    <rPh sb="1" eb="2">
      <t>ト</t>
    </rPh>
    <phoneticPr fontId="3"/>
  </si>
  <si>
    <t>富崎</t>
    <rPh sb="0" eb="1">
      <t>トミ</t>
    </rPh>
    <rPh sb="1" eb="2">
      <t>サキ</t>
    </rPh>
    <phoneticPr fontId="3"/>
  </si>
  <si>
    <t>豊房</t>
    <rPh sb="0" eb="1">
      <t>トヨ</t>
    </rPh>
    <rPh sb="1" eb="2">
      <t>フサ</t>
    </rPh>
    <phoneticPr fontId="3"/>
  </si>
  <si>
    <t>館野</t>
    <rPh sb="0" eb="1">
      <t>カン</t>
    </rPh>
    <rPh sb="1" eb="2">
      <t>ノ</t>
    </rPh>
    <phoneticPr fontId="3"/>
  </si>
  <si>
    <t>九重</t>
    <rPh sb="0" eb="1">
      <t>キュウ</t>
    </rPh>
    <rPh sb="1" eb="2">
      <t>ジュウ</t>
    </rPh>
    <phoneticPr fontId="3"/>
  </si>
  <si>
    <t>市町村</t>
    <rPh sb="0" eb="3">
      <t>シチョウソン</t>
    </rPh>
    <phoneticPr fontId="3"/>
  </si>
  <si>
    <t>年齢区分</t>
    <rPh sb="0" eb="2">
      <t>ネンレイ</t>
    </rPh>
    <rPh sb="2" eb="4">
      <t>クブン</t>
    </rPh>
    <phoneticPr fontId="3"/>
  </si>
  <si>
    <t>令和</t>
    <rPh sb="0" eb="2">
      <t>レイワ</t>
    </rPh>
    <phoneticPr fontId="3"/>
  </si>
  <si>
    <t>性比</t>
    <rPh sb="0" eb="1">
      <t>セイ</t>
    </rPh>
    <rPh sb="1" eb="2">
      <t>ヒ</t>
    </rPh>
    <phoneticPr fontId="3"/>
  </si>
  <si>
    <t>人口</t>
    <rPh sb="0" eb="1">
      <t>ヒト</t>
    </rPh>
    <rPh sb="1" eb="2">
      <t>クチ</t>
    </rPh>
    <phoneticPr fontId="3"/>
  </si>
  <si>
    <t>総　数</t>
    <rPh sb="0" eb="1">
      <t>フサ</t>
    </rPh>
    <rPh sb="2" eb="3">
      <t>カズ</t>
    </rPh>
    <phoneticPr fontId="3"/>
  </si>
  <si>
    <t>　館　山</t>
    <rPh sb="1" eb="2">
      <t>カン</t>
    </rPh>
    <rPh sb="3" eb="4">
      <t>ヤマ</t>
    </rPh>
    <phoneticPr fontId="3"/>
  </si>
  <si>
    <t>　北　条</t>
    <rPh sb="1" eb="2">
      <t>キタ</t>
    </rPh>
    <rPh sb="3" eb="4">
      <t>ジョウ</t>
    </rPh>
    <phoneticPr fontId="3"/>
  </si>
  <si>
    <t>　那　古</t>
    <rPh sb="1" eb="2">
      <t>トモ</t>
    </rPh>
    <rPh sb="3" eb="4">
      <t>フル</t>
    </rPh>
    <phoneticPr fontId="3"/>
  </si>
  <si>
    <t>　船　形</t>
    <rPh sb="1" eb="2">
      <t>フネ</t>
    </rPh>
    <rPh sb="3" eb="4">
      <t>カタチ</t>
    </rPh>
    <phoneticPr fontId="3"/>
  </si>
  <si>
    <t>　西　岬</t>
    <rPh sb="1" eb="2">
      <t>ニシ</t>
    </rPh>
    <rPh sb="3" eb="4">
      <t>ミサキ</t>
    </rPh>
    <phoneticPr fontId="3"/>
  </si>
  <si>
    <t>　神　戸</t>
    <rPh sb="1" eb="2">
      <t>カミ</t>
    </rPh>
    <rPh sb="3" eb="4">
      <t>ト</t>
    </rPh>
    <phoneticPr fontId="3"/>
  </si>
  <si>
    <t>　富　崎</t>
    <rPh sb="1" eb="2">
      <t>トミ</t>
    </rPh>
    <rPh sb="3" eb="4">
      <t>サキ</t>
    </rPh>
    <phoneticPr fontId="3"/>
  </si>
  <si>
    <t>　豊　房</t>
    <rPh sb="1" eb="2">
      <t>トヨ</t>
    </rPh>
    <rPh sb="3" eb="4">
      <t>フサ</t>
    </rPh>
    <phoneticPr fontId="3"/>
  </si>
  <si>
    <t>　館　野</t>
    <rPh sb="1" eb="2">
      <t>カン</t>
    </rPh>
    <rPh sb="3" eb="4">
      <t>ノ</t>
    </rPh>
    <phoneticPr fontId="3"/>
  </si>
  <si>
    <t>　九　重</t>
    <rPh sb="1" eb="2">
      <t>キュウ</t>
    </rPh>
    <rPh sb="3" eb="4">
      <t>ジュウ</t>
    </rPh>
    <phoneticPr fontId="3"/>
  </si>
  <si>
    <t>性　比</t>
    <rPh sb="0" eb="1">
      <t>セイ</t>
    </rPh>
    <rPh sb="2" eb="3">
      <t>ヒ</t>
    </rPh>
    <phoneticPr fontId="3"/>
  </si>
  <si>
    <t>平成27年人口</t>
    <rPh sb="0" eb="2">
      <t>ヘイセイ</t>
    </rPh>
    <rPh sb="4" eb="5">
      <t>ネン</t>
    </rPh>
    <rPh sb="5" eb="7">
      <t>ジンコウ</t>
    </rPh>
    <phoneticPr fontId="3"/>
  </si>
  <si>
    <t>（注）令和2年10月１日現在の市区町村の境域に基づいて作成したものである。</t>
    <rPh sb="1" eb="2">
      <t>チュウ</t>
    </rPh>
    <rPh sb="3" eb="5">
      <t>レイワ</t>
    </rPh>
    <phoneticPr fontId="3"/>
  </si>
  <si>
    <t>0～4歳</t>
    <rPh sb="3" eb="4">
      <t>サイ</t>
    </rPh>
    <phoneticPr fontId="3"/>
  </si>
  <si>
    <t>5～9</t>
    <phoneticPr fontId="3"/>
  </si>
  <si>
    <t>10～14</t>
    <phoneticPr fontId="3"/>
  </si>
  <si>
    <t>15～19</t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</si>
  <si>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</si>
  <si>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</si>
  <si>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</si>
  <si>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</si>
  <si>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</si>
  <si>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</si>
  <si>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</si>
  <si>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</si>
  <si>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</si>
  <si>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</si>
  <si>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</si>
  <si>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</si>
  <si>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</si>
  <si>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85～89</t>
    <phoneticPr fontId="3"/>
  </si>
  <si>
    <t>90～94</t>
    <phoneticPr fontId="3"/>
  </si>
  <si>
    <t>95～99</t>
    <phoneticPr fontId="3"/>
  </si>
  <si>
    <t>100歳以上</t>
    <rPh sb="3" eb="4">
      <t>サイ</t>
    </rPh>
    <rPh sb="4" eb="6">
      <t>イジョウ</t>
    </rPh>
    <phoneticPr fontId="3"/>
  </si>
  <si>
    <t>-</t>
    <phoneticPr fontId="3"/>
  </si>
  <si>
    <r>
      <t>夜間人口</t>
    </r>
    <r>
      <rPr>
        <sz val="8"/>
        <rFont val="ＭＳ 明朝"/>
        <family val="1"/>
        <charset val="128"/>
      </rPr>
      <t>（注1）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ヨル</t>
    </rPh>
    <rPh sb="1" eb="2">
      <t>アイダ</t>
    </rPh>
    <rPh sb="2" eb="3">
      <t>ヒト</t>
    </rPh>
    <rPh sb="3" eb="4">
      <t>クチ</t>
    </rPh>
    <rPh sb="5" eb="6">
      <t>チュウ</t>
    </rPh>
    <phoneticPr fontId="3"/>
  </si>
  <si>
    <r>
      <t>昼間人口</t>
    </r>
    <r>
      <rPr>
        <sz val="8"/>
        <rFont val="ＭＳ 明朝"/>
        <family val="1"/>
        <charset val="128"/>
      </rPr>
      <t>（注2）</t>
    </r>
    <rPh sb="0" eb="1">
      <t>ヒル</t>
    </rPh>
    <rPh sb="1" eb="2">
      <t>アイダ</t>
    </rPh>
    <rPh sb="2" eb="3">
      <t>ヒト</t>
    </rPh>
    <rPh sb="3" eb="4">
      <t>クチ</t>
    </rPh>
    <rPh sb="5" eb="6">
      <t>チュウ</t>
    </rPh>
    <phoneticPr fontId="3"/>
  </si>
  <si>
    <t>鎌ケ谷市</t>
    <rPh sb="0" eb="1">
      <t>カマ</t>
    </rPh>
    <rPh sb="2" eb="3">
      <t>タニ</t>
    </rPh>
    <rPh sb="3" eb="4">
      <t>シ</t>
    </rPh>
    <phoneticPr fontId="3"/>
  </si>
  <si>
    <t xml:space="preserve"> - </t>
  </si>
  <si>
    <t>令和2年</t>
    <rPh sb="0" eb="2">
      <t>レイワ</t>
    </rPh>
    <rPh sb="3" eb="4">
      <t>ネン</t>
    </rPh>
    <phoneticPr fontId="3"/>
  </si>
  <si>
    <t>（平成22年～令和2年)</t>
    <rPh sb="1" eb="3">
      <t>ヘイセイ</t>
    </rPh>
    <rPh sb="5" eb="6">
      <t>ネン</t>
    </rPh>
    <rPh sb="7" eb="9">
      <t>レイワ</t>
    </rPh>
    <rPh sb="10" eb="11">
      <t>ネン</t>
    </rPh>
    <rPh sb="11" eb="12">
      <t>ヘイネン</t>
    </rPh>
    <phoneticPr fontId="3"/>
  </si>
  <si>
    <t>（平成12年～令和2年)</t>
    <rPh sb="1" eb="3">
      <t>ヘイセイ</t>
    </rPh>
    <rPh sb="5" eb="6">
      <t>ネン</t>
    </rPh>
    <rPh sb="7" eb="9">
      <t>レイワ</t>
    </rPh>
    <rPh sb="10" eb="11">
      <t>ネン</t>
    </rPh>
    <phoneticPr fontId="3"/>
  </si>
  <si>
    <t>平均年齢</t>
    <rPh sb="0" eb="4">
      <t>ヘイキンネンレイ</t>
    </rPh>
    <phoneticPr fontId="3"/>
  </si>
  <si>
    <t>15歳未満※</t>
    <rPh sb="2" eb="5">
      <t>サイミマン</t>
    </rPh>
    <phoneticPr fontId="3"/>
  </si>
  <si>
    <t>15～64歳※</t>
    <rPh sb="5" eb="6">
      <t>サイ</t>
    </rPh>
    <phoneticPr fontId="3"/>
  </si>
  <si>
    <t>65歳以上※</t>
    <rPh sb="2" eb="5">
      <t>サイイジョウ</t>
    </rPh>
    <phoneticPr fontId="3"/>
  </si>
  <si>
    <t>※不詳を案分した人数（令和2年国勢調査公表人数）</t>
    <rPh sb="1" eb="3">
      <t>フショウ</t>
    </rPh>
    <rPh sb="4" eb="6">
      <t>アンブン</t>
    </rPh>
    <rPh sb="8" eb="10">
      <t>ニンズウ</t>
    </rPh>
    <rPh sb="11" eb="13">
      <t>レイワ</t>
    </rPh>
    <rPh sb="14" eb="19">
      <t>ネンコクセイチョウサ</t>
    </rPh>
    <rPh sb="19" eb="21">
      <t>コウヒョウ</t>
    </rPh>
    <rPh sb="21" eb="23">
      <t>ニンズウ</t>
    </rPh>
    <phoneticPr fontId="3"/>
  </si>
  <si>
    <t xml:space="preserve">  総　数</t>
    <rPh sb="2" eb="3">
      <t>フサ</t>
    </rPh>
    <rPh sb="4" eb="5">
      <t>カズ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</si>
  <si>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</si>
  <si>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</si>
  <si>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平成27年</t>
    <rPh sb="0" eb="2">
      <t>ヘイセイ</t>
    </rPh>
    <rPh sb="4" eb="5">
      <t>ネン</t>
    </rPh>
    <phoneticPr fontId="3"/>
  </si>
  <si>
    <t>人口性比</t>
    <phoneticPr fontId="3"/>
  </si>
  <si>
    <t>男性の数</t>
    <rPh sb="0" eb="2">
      <t>ダンセイ</t>
    </rPh>
    <rPh sb="3" eb="4">
      <t>カズ</t>
    </rPh>
    <phoneticPr fontId="3"/>
  </si>
  <si>
    <t>女性100人に対する</t>
    <rPh sb="0" eb="2">
      <t>ジョセイ</t>
    </rPh>
    <rPh sb="5" eb="6">
      <t>ニン</t>
    </rPh>
    <rPh sb="7" eb="8">
      <t>タイ</t>
    </rPh>
    <phoneticPr fontId="3"/>
  </si>
  <si>
    <t>世帯数</t>
    <rPh sb="0" eb="1">
      <t>ヨ</t>
    </rPh>
    <rPh sb="1" eb="2">
      <t>オビ</t>
    </rPh>
    <rPh sb="2" eb="3">
      <t>カズ</t>
    </rPh>
    <phoneticPr fontId="3"/>
  </si>
  <si>
    <t>年齢中位数</t>
    <rPh sb="0" eb="2">
      <t>ネンレイ</t>
    </rPh>
    <rPh sb="2" eb="4">
      <t>チュウイ</t>
    </rPh>
    <rPh sb="4" eb="5">
      <t>スウ</t>
    </rPh>
    <phoneticPr fontId="3"/>
  </si>
  <si>
    <t>資料　情報課</t>
  </si>
  <si>
    <t xml:space="preserve">       </t>
    <phoneticPr fontId="3"/>
  </si>
  <si>
    <t>Ⅱ  人　  　口</t>
    <rPh sb="3" eb="4">
      <t>ヒト</t>
    </rPh>
    <rPh sb="8" eb="9">
      <t>クチ</t>
    </rPh>
    <phoneticPr fontId="3"/>
  </si>
  <si>
    <t>各年10.１ 国勢調査</t>
    <rPh sb="0" eb="1">
      <t>カク</t>
    </rPh>
    <rPh sb="1" eb="2">
      <t>ネン</t>
    </rPh>
    <rPh sb="5" eb="7">
      <t>コクセイ</t>
    </rPh>
    <rPh sb="7" eb="9">
      <t>チョウサ</t>
    </rPh>
    <phoneticPr fontId="3"/>
  </si>
  <si>
    <t>各年10.1 国勢調査</t>
    <rPh sb="0" eb="2">
      <t>カクネン</t>
    </rPh>
    <rPh sb="7" eb="9">
      <t>コクセイ</t>
    </rPh>
    <rPh sb="9" eb="11">
      <t>チョウサ</t>
    </rPh>
    <phoneticPr fontId="3"/>
  </si>
  <si>
    <t>各年 10.1  国勢調査</t>
    <rPh sb="0" eb="2">
      <t>カクネン</t>
    </rPh>
    <rPh sb="9" eb="11">
      <t>コクセイ</t>
    </rPh>
    <rPh sb="11" eb="13">
      <t>チョウサ</t>
    </rPh>
    <phoneticPr fontId="3"/>
  </si>
  <si>
    <t>令和2.10.1 国勢調査</t>
    <rPh sb="0" eb="1">
      <t>レイ</t>
    </rPh>
    <rPh sb="1" eb="2">
      <t>ワ</t>
    </rPh>
    <rPh sb="9" eb="11">
      <t>コクセイ</t>
    </rPh>
    <rPh sb="11" eb="13">
      <t>チョウサ</t>
    </rPh>
    <phoneticPr fontId="3"/>
  </si>
  <si>
    <t>令和2.10.1　国勢調査</t>
    <rPh sb="0" eb="1">
      <t>レイ</t>
    </rPh>
    <rPh sb="1" eb="2">
      <t>ワ</t>
    </rPh>
    <phoneticPr fontId="3"/>
  </si>
  <si>
    <t>令和2.10.１ 国勢調査</t>
    <rPh sb="0" eb="1">
      <t>レイ</t>
    </rPh>
    <rPh sb="1" eb="2">
      <t>ワ</t>
    </rPh>
    <rPh sb="9" eb="11">
      <t>コクセイ</t>
    </rPh>
    <rPh sb="11" eb="13">
      <t>チョウサ</t>
    </rPh>
    <phoneticPr fontId="3"/>
  </si>
  <si>
    <t>資料　情報課</t>
    <rPh sb="0" eb="2">
      <t>シリョウ</t>
    </rPh>
    <rPh sb="3" eb="6">
      <t>ジョウホウカ</t>
    </rPh>
    <phoneticPr fontId="3"/>
  </si>
  <si>
    <t>（注1）平成12年の夜間人口は，年齢「不詳」を除く。</t>
    <rPh sb="1" eb="2">
      <t>チュウ</t>
    </rPh>
    <rPh sb="4" eb="6">
      <t>ヘイセイ</t>
    </rPh>
    <rPh sb="6" eb="7">
      <t>ネン</t>
    </rPh>
    <rPh sb="8" eb="10">
      <t>ヤカン</t>
    </rPh>
    <rPh sb="10" eb="12">
      <t>ジンコウ</t>
    </rPh>
    <rPh sb="14" eb="16">
      <t>ネンレイ</t>
    </rPh>
    <rPh sb="17" eb="19">
      <t>フショウ</t>
    </rPh>
    <rPh sb="21" eb="22">
      <t>ノゾ</t>
    </rPh>
    <phoneticPr fontId="3"/>
  </si>
  <si>
    <t>（注2）昼間人口には，労働力状態「不詳」及び，従業地・通学地「不詳」で当地に常住している者を含む。</t>
    <rPh sb="1" eb="2">
      <t>チュウ</t>
    </rPh>
    <rPh sb="4" eb="6">
      <t>ヒルマ</t>
    </rPh>
    <rPh sb="6" eb="8">
      <t>ジンコウ</t>
    </rPh>
    <rPh sb="11" eb="14">
      <t>ロウドウリョク</t>
    </rPh>
    <rPh sb="14" eb="16">
      <t>ジョウタイ</t>
    </rPh>
    <rPh sb="17" eb="19">
      <t>フショウ</t>
    </rPh>
    <rPh sb="20" eb="21">
      <t>オヨ</t>
    </rPh>
    <rPh sb="23" eb="25">
      <t>ジュウギョウ</t>
    </rPh>
    <rPh sb="25" eb="26">
      <t>チ</t>
    </rPh>
    <rPh sb="27" eb="29">
      <t>ツウガク</t>
    </rPh>
    <rPh sb="29" eb="30">
      <t>チ</t>
    </rPh>
    <rPh sb="31" eb="33">
      <t>フショウ</t>
    </rPh>
    <phoneticPr fontId="3"/>
  </si>
  <si>
    <t>従属人口指数</t>
    <rPh sb="0" eb="2">
      <t>ジュウゾク</t>
    </rPh>
    <rPh sb="2" eb="4">
      <t>ジンコウ</t>
    </rPh>
    <rPh sb="4" eb="6">
      <t>シスウ</t>
    </rPh>
    <phoneticPr fontId="3"/>
  </si>
  <si>
    <t>年少人口＋老年人口</t>
    <rPh sb="0" eb="2">
      <t>ネンショウ</t>
    </rPh>
    <rPh sb="2" eb="4">
      <t>ジンコウ</t>
    </rPh>
    <rPh sb="5" eb="7">
      <t>ロウネン</t>
    </rPh>
    <rPh sb="7" eb="9">
      <t>ジンコウ</t>
    </rPh>
    <phoneticPr fontId="3"/>
  </si>
  <si>
    <t>生産年齢人口</t>
    <rPh sb="0" eb="2">
      <t>セイサン</t>
    </rPh>
    <rPh sb="2" eb="6">
      <t>ネンレイジンコウ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</si>
</sst>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##&quot;～&quot;##\ \ "/>
    <numFmt numFmtId="177" formatCode="#,##0_ ;[Red]\-#,##0\ "/>
    <numFmt numFmtId="178" formatCode="#,##0.0_);[Red]\(#,##0.0\)"/>
    <numFmt numFmtId="179" formatCode="#,##0.00_);[Red]\(#,##0.00\)"/>
    <numFmt numFmtId="180" formatCode="#,##0.0_ ;[Red]\-#,##0.0\ "/>
    <numFmt numFmtId="181" formatCode="#,##0_ "/>
    <numFmt numFmtId="182" formatCode="#,##0_);[Red]\(#,##0\)"/>
    <numFmt numFmtId="183" formatCode="#,##0;&quot;△ &quot;#,##0"/>
    <numFmt numFmtId="184" formatCode="#,##0.0;&quot;△ &quot;#,##0.0"/>
    <numFmt numFmtId="185" formatCode="0.00_ "/>
    <numFmt numFmtId="186" formatCode="0.0_ "/>
    <numFmt numFmtId="187" formatCode="0.0_);[Red]\(0.0\)"/>
  </numFmts>
  <fonts count="1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16"/>
      <name val="ＭＳ 明朝"/>
      <family val="1"/>
      <charset val="128"/>
    </font>
    <font>
      <sz val="10.5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8"/>
      <name val="ＭＳ Ｐ明朝"/>
      <family val="1"/>
      <charset val="128"/>
    </font>
    <font>
      <u/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264">
    <xf numFmtId="0" fontId="0" fillId="0" borderId="0" xfId="0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distributed" vertical="center"/>
    </xf>
    <xf numFmtId="177" fontId="7" fillId="0" borderId="0" xfId="1" applyNumberFormat="1" applyFont="1" applyFill="1" applyAlignment="1">
      <alignment vertical="center"/>
    </xf>
    <xf numFmtId="179" fontId="7" fillId="0" borderId="0" xfId="1" applyNumberFormat="1" applyFont="1" applyFill="1" applyAlignment="1">
      <alignment vertical="center"/>
    </xf>
    <xf numFmtId="179" fontId="7" fillId="0" borderId="0" xfId="0" applyNumberFormat="1" applyFont="1" applyFill="1" applyAlignment="1">
      <alignment vertical="center"/>
    </xf>
    <xf numFmtId="0" fontId="7" fillId="0" borderId="3" xfId="0" quotePrefix="1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49" fontId="7" fillId="0" borderId="3" xfId="0" quotePrefix="1" applyNumberFormat="1" applyFont="1" applyFill="1" applyBorder="1" applyAlignment="1">
      <alignment horizontal="left" vertical="center"/>
    </xf>
    <xf numFmtId="177" fontId="7" fillId="0" borderId="0" xfId="1" applyNumberFormat="1" applyFont="1" applyFill="1" applyBorder="1" applyAlignment="1">
      <alignment vertical="center"/>
    </xf>
    <xf numFmtId="179" fontId="7" fillId="0" borderId="0" xfId="0" applyNumberFormat="1" applyFont="1" applyFill="1" applyBorder="1" applyAlignment="1">
      <alignment vertical="center"/>
    </xf>
    <xf numFmtId="0" fontId="8" fillId="0" borderId="15" xfId="0" applyFont="1" applyFill="1" applyBorder="1" applyAlignment="1">
      <alignment vertical="center"/>
    </xf>
    <xf numFmtId="178" fontId="7" fillId="0" borderId="0" xfId="1" applyNumberFormat="1" applyFont="1" applyFill="1" applyAlignment="1">
      <alignment horizontal="right" vertical="center"/>
    </xf>
    <xf numFmtId="179" fontId="7" fillId="0" borderId="0" xfId="1" applyNumberFormat="1" applyFont="1" applyFill="1" applyAlignment="1">
      <alignment horizontal="right" vertical="center"/>
    </xf>
    <xf numFmtId="178" fontId="7" fillId="0" borderId="0" xfId="0" applyNumberFormat="1" applyFont="1" applyFill="1" applyAlignment="1">
      <alignment vertical="center"/>
    </xf>
    <xf numFmtId="0" fontId="9" fillId="0" borderId="0" xfId="0" applyFont="1" applyFill="1"/>
    <xf numFmtId="0" fontId="7" fillId="0" borderId="0" xfId="0" applyFont="1" applyFill="1"/>
    <xf numFmtId="0" fontId="9" fillId="0" borderId="0" xfId="0" applyFont="1"/>
    <xf numFmtId="177" fontId="7" fillId="0" borderId="8" xfId="1" applyNumberFormat="1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vertical="center"/>
    </xf>
    <xf numFmtId="0" fontId="10" fillId="0" borderId="15" xfId="0" applyFont="1" applyFill="1" applyBorder="1" applyAlignment="1">
      <alignment vertical="center"/>
    </xf>
    <xf numFmtId="0" fontId="7" fillId="0" borderId="0" xfId="0" applyFont="1" applyFill="1" applyAlignment="1"/>
    <xf numFmtId="0" fontId="8" fillId="0" borderId="0" xfId="0" applyFont="1" applyFill="1"/>
    <xf numFmtId="0" fontId="7" fillId="0" borderId="0" xfId="0" applyFont="1" applyBorder="1" applyAlignment="1">
      <alignment vertical="center"/>
    </xf>
    <xf numFmtId="38" fontId="7" fillId="0" borderId="0" xfId="1" applyFont="1"/>
    <xf numFmtId="38" fontId="7" fillId="0" borderId="7" xfId="1" applyFont="1" applyFill="1" applyBorder="1" applyAlignment="1">
      <alignment horizontal="center" vertical="center"/>
    </xf>
    <xf numFmtId="38" fontId="7" fillId="0" borderId="0" xfId="1" applyFont="1" applyBorder="1" applyAlignment="1">
      <alignment vertical="center"/>
    </xf>
    <xf numFmtId="0" fontId="7" fillId="0" borderId="0" xfId="0" applyFont="1" applyFill="1" applyBorder="1" applyAlignment="1">
      <alignment horizontal="distributed" vertical="center" indent="1"/>
    </xf>
    <xf numFmtId="184" fontId="7" fillId="0" borderId="0" xfId="0" applyNumberFormat="1" applyFont="1" applyAlignment="1">
      <alignment vertical="center"/>
    </xf>
    <xf numFmtId="0" fontId="7" fillId="0" borderId="0" xfId="0" applyFont="1" applyBorder="1"/>
    <xf numFmtId="0" fontId="7" fillId="0" borderId="8" xfId="0" applyFont="1" applyFill="1" applyBorder="1"/>
    <xf numFmtId="38" fontId="8" fillId="0" borderId="15" xfId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38" fontId="8" fillId="0" borderId="0" xfId="1" applyFont="1" applyAlignment="1">
      <alignment vertical="center"/>
    </xf>
    <xf numFmtId="0" fontId="8" fillId="0" borderId="0" xfId="0" applyFont="1"/>
    <xf numFmtId="38" fontId="8" fillId="0" borderId="0" xfId="1" applyFont="1"/>
    <xf numFmtId="181" fontId="7" fillId="0" borderId="0" xfId="0" applyNumberFormat="1" applyFont="1"/>
    <xf numFmtId="0" fontId="7" fillId="0" borderId="15" xfId="0" applyFont="1" applyFill="1" applyBorder="1" applyAlignment="1">
      <alignment horizontal="right" vertical="center"/>
    </xf>
    <xf numFmtId="0" fontId="7" fillId="0" borderId="13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14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0" xfId="0" applyFont="1" applyBorder="1" applyAlignment="1">
      <alignment vertical="center" shrinkToFit="1"/>
    </xf>
    <xf numFmtId="186" fontId="7" fillId="0" borderId="0" xfId="0" applyNumberFormat="1" applyFont="1" applyBorder="1" applyAlignment="1">
      <alignment vertical="center"/>
    </xf>
    <xf numFmtId="185" fontId="7" fillId="0" borderId="0" xfId="0" applyNumberFormat="1" applyFont="1" applyBorder="1" applyAlignment="1">
      <alignment vertical="center"/>
    </xf>
    <xf numFmtId="0" fontId="7" fillId="0" borderId="8" xfId="0" applyFont="1" applyBorder="1"/>
    <xf numFmtId="0" fontId="7" fillId="0" borderId="12" xfId="0" applyFont="1" applyBorder="1"/>
    <xf numFmtId="0" fontId="7" fillId="0" borderId="8" xfId="0" applyFont="1" applyBorder="1" applyAlignment="1">
      <alignment vertical="center"/>
    </xf>
    <xf numFmtId="0" fontId="7" fillId="0" borderId="8" xfId="0" applyFont="1" applyBorder="1" applyAlignment="1"/>
    <xf numFmtId="0" fontId="7" fillId="0" borderId="0" xfId="0" applyFont="1" applyFill="1" applyBorder="1" applyAlignment="1">
      <alignment horizontal="right" vertical="center"/>
    </xf>
    <xf numFmtId="182" fontId="7" fillId="0" borderId="0" xfId="0" applyNumberFormat="1" applyFont="1"/>
    <xf numFmtId="182" fontId="7" fillId="0" borderId="12" xfId="1" applyNumberFormat="1" applyFont="1" applyFill="1" applyBorder="1" applyAlignment="1">
      <alignment vertical="center"/>
    </xf>
    <xf numFmtId="182" fontId="7" fillId="0" borderId="2" xfId="1" applyNumberFormat="1" applyFont="1" applyFill="1" applyBorder="1" applyAlignment="1">
      <alignment vertical="center"/>
    </xf>
    <xf numFmtId="182" fontId="7" fillId="0" borderId="8" xfId="1" applyNumberFormat="1" applyFont="1" applyFill="1" applyBorder="1" applyAlignment="1">
      <alignment vertical="center"/>
    </xf>
    <xf numFmtId="182" fontId="7" fillId="0" borderId="0" xfId="0" applyNumberFormat="1" applyFont="1" applyFill="1" applyAlignment="1">
      <alignment vertical="center"/>
    </xf>
    <xf numFmtId="0" fontId="12" fillId="0" borderId="0" xfId="0" applyFont="1" applyFill="1"/>
    <xf numFmtId="0" fontId="12" fillId="0" borderId="0" xfId="0" applyFont="1"/>
    <xf numFmtId="0" fontId="8" fillId="0" borderId="15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7" fillId="0" borderId="0" xfId="0" applyFont="1" applyAlignment="1"/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177" fontId="7" fillId="0" borderId="0" xfId="1" applyNumberFormat="1" applyFont="1" applyAlignment="1">
      <alignment vertical="center"/>
    </xf>
    <xf numFmtId="0" fontId="7" fillId="0" borderId="2" xfId="0" applyFont="1" applyBorder="1" applyAlignment="1">
      <alignment vertical="center"/>
    </xf>
    <xf numFmtId="182" fontId="7" fillId="0" borderId="8" xfId="1" applyNumberFormat="1" applyFont="1" applyBorder="1" applyAlignment="1">
      <alignment vertical="center"/>
    </xf>
    <xf numFmtId="182" fontId="7" fillId="0" borderId="8" xfId="1" quotePrefix="1" applyNumberFormat="1" applyFont="1" applyBorder="1" applyAlignment="1">
      <alignment horizontal="right" vertical="center"/>
    </xf>
    <xf numFmtId="177" fontId="7" fillId="0" borderId="0" xfId="0" applyNumberFormat="1" applyFont="1" applyBorder="1" applyAlignment="1">
      <alignment vertical="center"/>
    </xf>
    <xf numFmtId="186" fontId="7" fillId="0" borderId="0" xfId="0" applyNumberFormat="1" applyFont="1"/>
    <xf numFmtId="182" fontId="7" fillId="0" borderId="8" xfId="1" quotePrefix="1" applyNumberFormat="1" applyFont="1" applyFill="1" applyBorder="1" applyAlignment="1">
      <alignment horizontal="right" vertical="center"/>
    </xf>
    <xf numFmtId="0" fontId="14" fillId="0" borderId="3" xfId="0" applyFont="1" applyFill="1" applyBorder="1" applyAlignment="1">
      <alignment horizontal="center"/>
    </xf>
    <xf numFmtId="49" fontId="8" fillId="0" borderId="3" xfId="0" applyNumberFormat="1" applyFont="1" applyFill="1" applyBorder="1" applyAlignment="1">
      <alignment horizontal="center"/>
    </xf>
    <xf numFmtId="49" fontId="14" fillId="0" borderId="3" xfId="0" applyNumberFormat="1" applyFont="1" applyFill="1" applyBorder="1" applyAlignment="1">
      <alignment horizontal="center"/>
    </xf>
    <xf numFmtId="38" fontId="8" fillId="0" borderId="0" xfId="1" applyFont="1" applyFill="1"/>
    <xf numFmtId="0" fontId="8" fillId="0" borderId="2" xfId="0" applyFont="1" applyBorder="1"/>
    <xf numFmtId="38" fontId="8" fillId="0" borderId="8" xfId="1" applyFont="1" applyFill="1" applyBorder="1"/>
    <xf numFmtId="0" fontId="7" fillId="0" borderId="15" xfId="0" applyFont="1" applyBorder="1" applyAlignment="1">
      <alignment vertical="center"/>
    </xf>
    <xf numFmtId="176" fontId="7" fillId="0" borderId="3" xfId="0" applyNumberFormat="1" applyFont="1" applyBorder="1" applyAlignment="1">
      <alignment vertical="center"/>
    </xf>
    <xf numFmtId="176" fontId="7" fillId="0" borderId="3" xfId="0" applyNumberFormat="1" applyFont="1" applyBorder="1" applyAlignment="1">
      <alignment horizontal="center" vertical="center"/>
    </xf>
    <xf numFmtId="37" fontId="7" fillId="0" borderId="0" xfId="0" applyNumberFormat="1" applyFont="1"/>
    <xf numFmtId="0" fontId="7" fillId="0" borderId="2" xfId="0" applyFont="1" applyBorder="1"/>
    <xf numFmtId="182" fontId="7" fillId="0" borderId="8" xfId="0" applyNumberFormat="1" applyFont="1" applyBorder="1"/>
    <xf numFmtId="177" fontId="14" fillId="0" borderId="14" xfId="1" applyNumberFormat="1" applyFont="1" applyFill="1" applyBorder="1"/>
    <xf numFmtId="0" fontId="8" fillId="0" borderId="3" xfId="0" applyNumberFormat="1" applyFont="1" applyFill="1" applyBorder="1" applyAlignment="1">
      <alignment horizontal="center"/>
    </xf>
    <xf numFmtId="177" fontId="8" fillId="0" borderId="14" xfId="1" applyNumberFormat="1" applyFont="1" applyFill="1" applyBorder="1"/>
    <xf numFmtId="0" fontId="8" fillId="0" borderId="3" xfId="0" applyFont="1" applyFill="1" applyBorder="1"/>
    <xf numFmtId="49" fontId="10" fillId="0" borderId="3" xfId="0" applyNumberFormat="1" applyFont="1" applyFill="1" applyBorder="1" applyAlignment="1">
      <alignment horizontal="left"/>
    </xf>
    <xf numFmtId="49" fontId="10" fillId="0" borderId="3" xfId="0" applyNumberFormat="1" applyFont="1" applyFill="1" applyBorder="1" applyAlignment="1">
      <alignment horizontal="center"/>
    </xf>
    <xf numFmtId="38" fontId="8" fillId="0" borderId="12" xfId="1" applyFont="1" applyFill="1" applyBorder="1"/>
    <xf numFmtId="0" fontId="8" fillId="0" borderId="2" xfId="0" applyFont="1" applyFill="1" applyBorder="1"/>
    <xf numFmtId="0" fontId="7" fillId="0" borderId="3" xfId="0" applyFont="1" applyBorder="1" applyAlignment="1">
      <alignment horizontal="center" vertical="top"/>
    </xf>
    <xf numFmtId="0" fontId="7" fillId="0" borderId="8" xfId="0" applyFont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49" fontId="7" fillId="0" borderId="3" xfId="0" applyNumberFormat="1" applyFont="1" applyFill="1" applyBorder="1" applyAlignment="1">
      <alignment horizontal="left" vertical="center"/>
    </xf>
    <xf numFmtId="49" fontId="7" fillId="0" borderId="3" xfId="0" quotePrefix="1" applyNumberFormat="1" applyFont="1" applyFill="1" applyBorder="1" applyAlignment="1">
      <alignment horizontal="left" vertical="center" indent="1"/>
    </xf>
    <xf numFmtId="49" fontId="7" fillId="0" borderId="3" xfId="0" applyNumberFormat="1" applyFont="1" applyFill="1" applyBorder="1" applyAlignment="1">
      <alignment horizontal="left" vertical="center" indent="1"/>
    </xf>
    <xf numFmtId="0" fontId="7" fillId="0" borderId="0" xfId="0" applyFont="1" applyFill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7" fillId="0" borderId="0" xfId="0" applyNumberFormat="1" applyFont="1" applyFill="1" applyBorder="1" applyAlignment="1">
      <alignment horizontal="right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0" fillId="0" borderId="0" xfId="0" applyFont="1"/>
    <xf numFmtId="0" fontId="7" fillId="0" borderId="0" xfId="0" quotePrefix="1" applyFont="1" applyFill="1" applyBorder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178" fontId="7" fillId="0" borderId="0" xfId="1" applyNumberFormat="1" applyFont="1" applyFill="1" applyAlignment="1">
      <alignment vertical="center"/>
    </xf>
    <xf numFmtId="0" fontId="7" fillId="0" borderId="12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distributed" vertical="center" indent="1"/>
    </xf>
    <xf numFmtId="182" fontId="7" fillId="0" borderId="8" xfId="1" applyNumberFormat="1" applyFont="1" applyBorder="1" applyAlignment="1">
      <alignment horizontal="center" vertical="center"/>
    </xf>
    <xf numFmtId="182" fontId="7" fillId="0" borderId="8" xfId="1" quotePrefix="1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182" fontId="7" fillId="0" borderId="0" xfId="1" applyNumberFormat="1" applyFont="1" applyFill="1" applyAlignment="1">
      <alignment horizontal="right" vertical="center"/>
    </xf>
    <xf numFmtId="0" fontId="7" fillId="0" borderId="0" xfId="0" quotePrefix="1" applyNumberFormat="1" applyFont="1" applyFill="1" applyBorder="1" applyAlignment="1">
      <alignment horizontal="right" vertical="center"/>
    </xf>
    <xf numFmtId="182" fontId="7" fillId="0" borderId="0" xfId="1" applyNumberFormat="1" applyFont="1" applyFill="1" applyBorder="1" applyAlignment="1">
      <alignment vertical="center"/>
    </xf>
    <xf numFmtId="182" fontId="7" fillId="0" borderId="0" xfId="1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182" fontId="7" fillId="0" borderId="0" xfId="0" applyNumberFormat="1" applyFont="1" applyFill="1" applyBorder="1" applyAlignment="1">
      <alignment vertical="center"/>
    </xf>
    <xf numFmtId="0" fontId="7" fillId="0" borderId="8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15" xfId="0" applyFont="1" applyBorder="1" applyAlignment="1">
      <alignment horizontal="right" vertical="center"/>
    </xf>
    <xf numFmtId="0" fontId="7" fillId="0" borderId="8" xfId="0" applyFont="1" applyFill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8" xfId="0" applyFont="1" applyFill="1" applyBorder="1" applyAlignment="1">
      <alignment horizontal="right" vertical="center"/>
    </xf>
    <xf numFmtId="0" fontId="7" fillId="0" borderId="8" xfId="0" quotePrefix="1" applyFont="1" applyFill="1" applyBorder="1" applyAlignment="1">
      <alignment horizontal="right" vertical="center"/>
    </xf>
    <xf numFmtId="0" fontId="7" fillId="0" borderId="2" xfId="0" quotePrefix="1" applyFont="1" applyFill="1" applyBorder="1" applyAlignment="1">
      <alignment horizontal="left" vertical="center"/>
    </xf>
    <xf numFmtId="178" fontId="7" fillId="0" borderId="8" xfId="0" applyNumberFormat="1" applyFont="1" applyFill="1" applyBorder="1" applyAlignment="1">
      <alignment vertical="center"/>
    </xf>
    <xf numFmtId="179" fontId="7" fillId="0" borderId="8" xfId="0" applyNumberFormat="1" applyFont="1" applyFill="1" applyBorder="1" applyAlignment="1">
      <alignment vertical="center"/>
    </xf>
    <xf numFmtId="177" fontId="7" fillId="0" borderId="0" xfId="1" applyNumberFormat="1" applyFont="1" applyFill="1" applyAlignment="1">
      <alignment horizontal="right" vertical="center"/>
    </xf>
    <xf numFmtId="177" fontId="7" fillId="0" borderId="8" xfId="1" applyNumberFormat="1" applyFont="1" applyFill="1" applyBorder="1" applyAlignment="1">
      <alignment horizontal="right" vertical="center"/>
    </xf>
    <xf numFmtId="182" fontId="7" fillId="0" borderId="0" xfId="1" quotePrefix="1" applyNumberFormat="1" applyFont="1" applyFill="1" applyAlignment="1">
      <alignment horizontal="right" vertical="center"/>
    </xf>
    <xf numFmtId="177" fontId="14" fillId="0" borderId="0" xfId="1" applyNumberFormat="1" applyFont="1" applyFill="1" applyBorder="1"/>
    <xf numFmtId="177" fontId="14" fillId="0" borderId="0" xfId="1" applyNumberFormat="1" applyFont="1" applyFill="1"/>
    <xf numFmtId="177" fontId="8" fillId="0" borderId="0" xfId="1" applyNumberFormat="1" applyFont="1" applyFill="1"/>
    <xf numFmtId="177" fontId="8" fillId="0" borderId="0" xfId="1" quotePrefix="1" applyNumberFormat="1" applyFont="1" applyFill="1" applyAlignment="1">
      <alignment horizontal="right"/>
    </xf>
    <xf numFmtId="177" fontId="14" fillId="0" borderId="0" xfId="1" quotePrefix="1" applyNumberFormat="1" applyFont="1" applyFill="1" applyAlignment="1">
      <alignment horizontal="right"/>
    </xf>
    <xf numFmtId="180" fontId="8" fillId="0" borderId="0" xfId="1" applyNumberFormat="1" applyFont="1" applyFill="1"/>
    <xf numFmtId="183" fontId="7" fillId="0" borderId="0" xfId="1" applyNumberFormat="1" applyFont="1" applyAlignment="1">
      <alignment horizontal="right" vertical="center"/>
    </xf>
    <xf numFmtId="183" fontId="7" fillId="0" borderId="0" xfId="1" applyNumberFormat="1" applyFont="1" applyAlignment="1">
      <alignment vertical="center"/>
    </xf>
    <xf numFmtId="184" fontId="7" fillId="0" borderId="0" xfId="1" applyNumberFormat="1" applyFont="1" applyAlignment="1">
      <alignment horizontal="right" vertical="center"/>
    </xf>
    <xf numFmtId="183" fontId="7" fillId="0" borderId="0" xfId="1" applyNumberFormat="1" applyFont="1" applyFill="1" applyAlignment="1">
      <alignment vertical="center"/>
    </xf>
    <xf numFmtId="184" fontId="7" fillId="0" borderId="0" xfId="0" applyNumberFormat="1" applyFont="1" applyFill="1" applyAlignment="1">
      <alignment vertical="center"/>
    </xf>
    <xf numFmtId="183" fontId="7" fillId="0" borderId="8" xfId="1" applyNumberFormat="1" applyFont="1" applyBorder="1" applyAlignment="1">
      <alignment horizontal="right" vertical="center"/>
    </xf>
    <xf numFmtId="183" fontId="7" fillId="0" borderId="8" xfId="1" applyNumberFormat="1" applyFont="1" applyBorder="1" applyAlignment="1">
      <alignment vertical="center"/>
    </xf>
    <xf numFmtId="184" fontId="7" fillId="0" borderId="8" xfId="1" applyNumberFormat="1" applyFont="1" applyBorder="1" applyAlignment="1">
      <alignment horizontal="right" vertical="center"/>
    </xf>
    <xf numFmtId="0" fontId="7" fillId="0" borderId="8" xfId="0" applyNumberFormat="1" applyFont="1" applyFill="1" applyBorder="1" applyAlignment="1">
      <alignment horizontal="right" vertical="center"/>
    </xf>
    <xf numFmtId="49" fontId="7" fillId="0" borderId="2" xfId="0" applyNumberFormat="1" applyFont="1" applyFill="1" applyBorder="1" applyAlignment="1">
      <alignment horizontal="left" vertical="center"/>
    </xf>
    <xf numFmtId="187" fontId="7" fillId="0" borderId="14" xfId="0" applyNumberFormat="1" applyFont="1" applyFill="1" applyBorder="1" applyAlignment="1">
      <alignment vertical="center"/>
    </xf>
    <xf numFmtId="187" fontId="7" fillId="0" borderId="0" xfId="0" applyNumberFormat="1" applyFont="1" applyFill="1" applyBorder="1" applyAlignment="1">
      <alignment vertical="center"/>
    </xf>
    <xf numFmtId="186" fontId="7" fillId="0" borderId="0" xfId="0" applyNumberFormat="1" applyFont="1" applyFill="1" applyBorder="1" applyAlignment="1">
      <alignment vertical="center"/>
    </xf>
    <xf numFmtId="186" fontId="7" fillId="0" borderId="0" xfId="0" applyNumberFormat="1" applyFont="1" applyFill="1"/>
    <xf numFmtId="187" fontId="7" fillId="0" borderId="0" xfId="0" applyNumberFormat="1" applyFont="1" applyFill="1" applyAlignment="1">
      <alignment vertical="center"/>
    </xf>
    <xf numFmtId="182" fontId="7" fillId="0" borderId="14" xfId="1" applyNumberFormat="1" applyFont="1" applyFill="1" applyBorder="1" applyAlignment="1">
      <alignment vertical="center"/>
    </xf>
    <xf numFmtId="183" fontId="7" fillId="0" borderId="0" xfId="1" applyNumberFormat="1" applyFont="1" applyFill="1" applyAlignment="1">
      <alignment horizontal="right" vertical="center" indent="1"/>
    </xf>
    <xf numFmtId="184" fontId="7" fillId="0" borderId="0" xfId="0" applyNumberFormat="1" applyFont="1" applyFill="1" applyAlignment="1">
      <alignment horizontal="right" vertical="center" indent="1"/>
    </xf>
    <xf numFmtId="38" fontId="7" fillId="0" borderId="0" xfId="1" applyFont="1" applyFill="1" applyAlignment="1">
      <alignment horizontal="right" vertical="center" indent="1"/>
    </xf>
    <xf numFmtId="182" fontId="7" fillId="0" borderId="14" xfId="1" applyNumberFormat="1" applyFont="1" applyFill="1" applyBorder="1"/>
    <xf numFmtId="182" fontId="7" fillId="0" borderId="14" xfId="0" applyNumberFormat="1" applyFont="1" applyFill="1" applyBorder="1"/>
    <xf numFmtId="182" fontId="7" fillId="0" borderId="0" xfId="0" applyNumberFormat="1" applyFont="1" applyFill="1"/>
    <xf numFmtId="0" fontId="7" fillId="0" borderId="0" xfId="0" applyFont="1" applyFill="1" applyAlignment="1">
      <alignment horizontal="right" indent="1"/>
    </xf>
    <xf numFmtId="182" fontId="7" fillId="0" borderId="12" xfId="1" applyNumberFormat="1" applyFont="1" applyFill="1" applyBorder="1"/>
    <xf numFmtId="182" fontId="7" fillId="0" borderId="8" xfId="0" applyNumberFormat="1" applyFont="1" applyFill="1" applyBorder="1"/>
    <xf numFmtId="182" fontId="7" fillId="0" borderId="8" xfId="1" applyNumberFormat="1" applyFont="1" applyFill="1" applyBorder="1"/>
    <xf numFmtId="0" fontId="7" fillId="0" borderId="8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right" vertical="center"/>
    </xf>
    <xf numFmtId="0" fontId="8" fillId="0" borderId="15" xfId="0" applyFont="1" applyFill="1" applyBorder="1" applyAlignment="1">
      <alignment horizontal="right"/>
    </xf>
    <xf numFmtId="0" fontId="7" fillId="0" borderId="0" xfId="0" applyFont="1" applyFill="1" applyAlignment="1">
      <alignment horizontal="right" vertical="center"/>
    </xf>
    <xf numFmtId="0" fontId="7" fillId="0" borderId="13" xfId="0" applyFont="1" applyFill="1" applyBorder="1" applyAlignment="1">
      <alignment vertical="center" shrinkToFit="1"/>
    </xf>
    <xf numFmtId="0" fontId="7" fillId="0" borderId="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distributed" vertical="center"/>
    </xf>
    <xf numFmtId="0" fontId="7" fillId="0" borderId="6" xfId="0" applyFont="1" applyFill="1" applyBorder="1" applyAlignment="1">
      <alignment horizontal="distributed" vertical="center" indent="3"/>
    </xf>
    <xf numFmtId="0" fontId="7" fillId="0" borderId="7" xfId="0" applyFont="1" applyFill="1" applyBorder="1" applyAlignment="1">
      <alignment horizontal="distributed" vertical="center" indent="3"/>
    </xf>
    <xf numFmtId="0" fontId="7" fillId="0" borderId="0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8" fillId="0" borderId="0" xfId="0" applyFont="1" applyFill="1" applyAlignment="1">
      <alignment horizontal="right"/>
    </xf>
    <xf numFmtId="0" fontId="7" fillId="0" borderId="8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distributed" vertical="center"/>
    </xf>
    <xf numFmtId="0" fontId="7" fillId="0" borderId="1" xfId="0" applyFont="1" applyFill="1" applyBorder="1" applyAlignment="1">
      <alignment horizontal="distributed" vertical="center"/>
    </xf>
    <xf numFmtId="0" fontId="7" fillId="0" borderId="8" xfId="0" applyFont="1" applyFill="1" applyBorder="1" applyAlignment="1">
      <alignment horizontal="distributed" vertical="center"/>
    </xf>
    <xf numFmtId="0" fontId="7" fillId="0" borderId="2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0" fontId="7" fillId="0" borderId="8" xfId="0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182" fontId="7" fillId="0" borderId="0" xfId="1" applyNumberFormat="1" applyFont="1" applyFill="1" applyAlignment="1">
      <alignment horizontal="right" vertical="center"/>
    </xf>
    <xf numFmtId="182" fontId="7" fillId="0" borderId="0" xfId="1" applyNumberFormat="1" applyFont="1" applyFill="1" applyBorder="1" applyAlignment="1">
      <alignment horizontal="right" vertical="center"/>
    </xf>
    <xf numFmtId="182" fontId="7" fillId="0" borderId="8" xfId="1" applyNumberFormat="1" applyFont="1" applyFill="1" applyBorder="1" applyAlignment="1">
      <alignment horizontal="right" vertical="center"/>
    </xf>
    <xf numFmtId="182" fontId="7" fillId="0" borderId="15" xfId="1" applyNumberFormat="1" applyFont="1" applyFill="1" applyBorder="1" applyAlignment="1">
      <alignment horizontal="right" vertical="center"/>
    </xf>
    <xf numFmtId="182" fontId="7" fillId="0" borderId="0" xfId="1" applyNumberFormat="1" applyFont="1" applyFill="1" applyBorder="1" applyAlignment="1">
      <alignment horizontal="center" vertical="center"/>
    </xf>
    <xf numFmtId="0" fontId="7" fillId="0" borderId="0" xfId="0" quotePrefix="1" applyNumberFormat="1" applyFont="1" applyFill="1" applyBorder="1" applyAlignment="1">
      <alignment horizontal="right" vertical="center"/>
    </xf>
    <xf numFmtId="49" fontId="7" fillId="0" borderId="0" xfId="0" quotePrefix="1" applyNumberFormat="1" applyFont="1" applyFill="1" applyBorder="1" applyAlignment="1">
      <alignment horizontal="right" vertical="center"/>
    </xf>
    <xf numFmtId="182" fontId="7" fillId="0" borderId="0" xfId="1" applyNumberFormat="1" applyFont="1" applyFill="1" applyBorder="1" applyAlignment="1">
      <alignment vertical="center"/>
    </xf>
    <xf numFmtId="182" fontId="7" fillId="0" borderId="0" xfId="1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182" fontId="7" fillId="0" borderId="0" xfId="0" applyNumberFormat="1" applyFont="1" applyFill="1" applyBorder="1" applyAlignment="1">
      <alignment vertical="center"/>
    </xf>
    <xf numFmtId="181" fontId="7" fillId="0" borderId="0" xfId="0" applyNumberFormat="1" applyFont="1" applyFill="1" applyAlignment="1">
      <alignment vertical="center"/>
    </xf>
    <xf numFmtId="0" fontId="7" fillId="0" borderId="8" xfId="0" applyFont="1" applyBorder="1" applyAlignment="1">
      <alignment horizontal="right" vertical="center"/>
    </xf>
    <xf numFmtId="182" fontId="7" fillId="0" borderId="0" xfId="1" applyNumberFormat="1" applyFont="1" applyFill="1" applyBorder="1" applyAlignment="1">
      <alignment horizontal="right" shrinkToFit="1"/>
    </xf>
    <xf numFmtId="0" fontId="0" fillId="0" borderId="5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7" fillId="0" borderId="8" xfId="0" applyFont="1" applyFill="1" applyBorder="1" applyAlignment="1">
      <alignment horizontal="center"/>
    </xf>
    <xf numFmtId="0" fontId="7" fillId="0" borderId="1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15" xfId="0" applyFont="1" applyBorder="1" applyAlignment="1">
      <alignment horizontal="right" vertical="center"/>
    </xf>
    <xf numFmtId="0" fontId="8" fillId="0" borderId="1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4" fillId="0" borderId="0" xfId="0" applyFont="1" applyFill="1" applyBorder="1" applyAlignment="1"/>
    <xf numFmtId="0" fontId="15" fillId="0" borderId="3" xfId="0" applyFont="1" applyFill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tyles.xml" Type="http://schemas.openxmlformats.org/officeDocument/2006/relationships/styles"/><Relationship Id="rId11" Target="sharedStrings.xml" Type="http://schemas.openxmlformats.org/officeDocument/2006/relationships/sharedStrings"/><Relationship Id="rId12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theme/theme1.xml" Type="http://schemas.openxmlformats.org/officeDocument/2006/relationships/them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2</xdr:row>
      <xdr:rowOff>28575</xdr:rowOff>
    </xdr:from>
    <xdr:to>
      <xdr:col>6</xdr:col>
      <xdr:colOff>171450</xdr:colOff>
      <xdr:row>3</xdr:row>
      <xdr:rowOff>152400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5A7DADA-6E5C-4DDC-BD66-49640752EED5}"/>
            </a:ext>
          </a:extLst>
        </xdr:cNvPr>
        <xdr:cNvSpPr/>
      </xdr:nvSpPr>
      <xdr:spPr bwMode="auto">
        <a:xfrm>
          <a:off x="5267325" y="476250"/>
          <a:ext cx="47625" cy="361950"/>
        </a:xfrm>
        <a:prstGeom prst="leftBracke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1190625</xdr:colOff>
      <xdr:row>2</xdr:row>
      <xdr:rowOff>38100</xdr:rowOff>
    </xdr:from>
    <xdr:to>
      <xdr:col>6</xdr:col>
      <xdr:colOff>1236344</xdr:colOff>
      <xdr:row>3</xdr:row>
      <xdr:rowOff>200025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4B53B625-0DB6-435B-AA8E-6FC21D105B94}"/>
            </a:ext>
          </a:extLst>
        </xdr:cNvPr>
        <xdr:cNvSpPr/>
      </xdr:nvSpPr>
      <xdr:spPr bwMode="auto">
        <a:xfrm>
          <a:off x="6334125" y="485775"/>
          <a:ext cx="45719" cy="400050"/>
        </a:xfrm>
        <a:prstGeom prst="rightBracke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1228725</xdr:colOff>
      <xdr:row>2</xdr:row>
      <xdr:rowOff>19050</xdr:rowOff>
    </xdr:from>
    <xdr:to>
      <xdr:col>5</xdr:col>
      <xdr:colOff>1274444</xdr:colOff>
      <xdr:row>3</xdr:row>
      <xdr:rowOff>180975</xdr:rowOff>
    </xdr:to>
    <xdr:sp macro="" textlink="">
      <xdr:nvSpPr>
        <xdr:cNvPr id="5" name="右大かっこ 4">
          <a:extLst>
            <a:ext uri="{FF2B5EF4-FFF2-40B4-BE49-F238E27FC236}">
              <a16:creationId xmlns:a16="http://schemas.microsoft.com/office/drawing/2014/main" id="{E77F9203-F62B-47EF-B068-94BCE1A01B9D}"/>
            </a:ext>
          </a:extLst>
        </xdr:cNvPr>
        <xdr:cNvSpPr/>
      </xdr:nvSpPr>
      <xdr:spPr bwMode="auto">
        <a:xfrm>
          <a:off x="5038725" y="466725"/>
          <a:ext cx="45719" cy="400050"/>
        </a:xfrm>
        <a:prstGeom prst="rightBracke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57150</xdr:colOff>
      <xdr:row>2</xdr:row>
      <xdr:rowOff>28575</xdr:rowOff>
    </xdr:from>
    <xdr:to>
      <xdr:col>5</xdr:col>
      <xdr:colOff>104775</xdr:colOff>
      <xdr:row>3</xdr:row>
      <xdr:rowOff>152400</xdr:rowOff>
    </xdr:to>
    <xdr:sp macro="" textlink="">
      <xdr:nvSpPr>
        <xdr:cNvPr id="6" name="左大かっこ 5">
          <a:extLst>
            <a:ext uri="{FF2B5EF4-FFF2-40B4-BE49-F238E27FC236}">
              <a16:creationId xmlns:a16="http://schemas.microsoft.com/office/drawing/2014/main" id="{C2D63366-A488-40C2-804C-2B7D610B0253}"/>
            </a:ext>
          </a:extLst>
        </xdr:cNvPr>
        <xdr:cNvSpPr/>
      </xdr:nvSpPr>
      <xdr:spPr bwMode="auto">
        <a:xfrm>
          <a:off x="3867150" y="476250"/>
          <a:ext cx="47625" cy="361950"/>
        </a:xfrm>
        <a:prstGeom prst="leftBracke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4"/>
  <sheetViews>
    <sheetView tabSelected="1" workbookViewId="0">
      <selection sqref="A1:K1"/>
    </sheetView>
  </sheetViews>
  <sheetFormatPr defaultRowHeight="13.5" x14ac:dyDescent="0.15"/>
  <cols>
    <col min="1" max="1" width="4.125" style="3" customWidth="1"/>
    <col min="2" max="2" width="3.125" style="3" customWidth="1"/>
    <col min="3" max="3" width="2.625" style="3" customWidth="1"/>
    <col min="4" max="8" width="9.625" style="3" customWidth="1"/>
    <col min="9" max="9" width="10.375" style="3" customWidth="1"/>
    <col min="10" max="10" width="10.875" style="3" customWidth="1"/>
    <col min="11" max="11" width="9.5" style="3" customWidth="1"/>
    <col min="12" max="16384" width="9" style="3"/>
  </cols>
  <sheetData>
    <row r="1" spans="1:11" ht="22.5" customHeight="1" x14ac:dyDescent="0.15">
      <c r="A1" s="198" t="s">
        <v>210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</row>
    <row r="2" spans="1:11" ht="21" customHeight="1" x14ac:dyDescent="0.15">
      <c r="A2" s="1" t="s">
        <v>3</v>
      </c>
      <c r="B2" s="1"/>
      <c r="C2" s="2"/>
      <c r="D2" s="2"/>
      <c r="E2" s="2"/>
      <c r="F2" s="2"/>
      <c r="G2" s="2"/>
      <c r="H2" s="2"/>
      <c r="I2" s="2"/>
      <c r="J2" s="2"/>
      <c r="K2" s="2"/>
    </row>
    <row r="3" spans="1:11" ht="18.75" customHeight="1" x14ac:dyDescent="0.15">
      <c r="A3" s="4" t="s">
        <v>109</v>
      </c>
      <c r="B3" s="4"/>
      <c r="C3" s="4"/>
      <c r="D3" s="4"/>
      <c r="E3" s="4"/>
      <c r="F3" s="4"/>
      <c r="G3" s="4"/>
      <c r="H3" s="4"/>
      <c r="I3" s="199" t="s">
        <v>213</v>
      </c>
      <c r="J3" s="199"/>
      <c r="K3" s="199"/>
    </row>
    <row r="4" spans="1:11" ht="17.100000000000001" customHeight="1" x14ac:dyDescent="0.15">
      <c r="A4" s="200" t="s">
        <v>129</v>
      </c>
      <c r="B4" s="200"/>
      <c r="C4" s="201"/>
      <c r="D4" s="204" t="s">
        <v>206</v>
      </c>
      <c r="E4" s="205" t="s">
        <v>150</v>
      </c>
      <c r="F4" s="205"/>
      <c r="G4" s="206"/>
      <c r="H4" s="5" t="s">
        <v>149</v>
      </c>
      <c r="I4" s="189" t="s">
        <v>12</v>
      </c>
      <c r="J4" s="5" t="s">
        <v>11</v>
      </c>
      <c r="K4" s="5" t="s">
        <v>13</v>
      </c>
    </row>
    <row r="5" spans="1:11" ht="17.100000000000001" customHeight="1" x14ac:dyDescent="0.15">
      <c r="A5" s="202"/>
      <c r="B5" s="202"/>
      <c r="C5" s="203"/>
      <c r="D5" s="204"/>
      <c r="E5" s="115" t="s">
        <v>117</v>
      </c>
      <c r="F5" s="124" t="s">
        <v>7</v>
      </c>
      <c r="G5" s="124" t="s">
        <v>8</v>
      </c>
      <c r="H5" s="114" t="s">
        <v>10</v>
      </c>
      <c r="I5" s="7" t="s">
        <v>150</v>
      </c>
      <c r="J5" s="114" t="s">
        <v>123</v>
      </c>
      <c r="K5" s="6" t="s">
        <v>122</v>
      </c>
    </row>
    <row r="6" spans="1:11" s="110" customFormat="1" ht="15.75" customHeight="1" x14ac:dyDescent="0.15">
      <c r="A6" s="112" t="s">
        <v>4</v>
      </c>
      <c r="B6" s="42">
        <v>9</v>
      </c>
      <c r="C6" s="109" t="s">
        <v>201</v>
      </c>
      <c r="D6" s="136">
        <v>9323</v>
      </c>
      <c r="E6" s="136">
        <f t="shared" ref="E6" si="0">F6+G6</f>
        <v>45657</v>
      </c>
      <c r="F6" s="136">
        <v>22305</v>
      </c>
      <c r="G6" s="136">
        <v>23352</v>
      </c>
      <c r="H6" s="113">
        <v>95.5</v>
      </c>
      <c r="I6" s="9">
        <v>4.9000000000000004</v>
      </c>
      <c r="J6" s="113">
        <v>416.2</v>
      </c>
      <c r="K6" s="10">
        <v>109.71</v>
      </c>
    </row>
    <row r="7" spans="1:11" ht="15.75" customHeight="1" x14ac:dyDescent="0.15">
      <c r="A7" s="112"/>
      <c r="B7" s="55">
        <v>14</v>
      </c>
      <c r="C7" s="122"/>
      <c r="D7" s="136">
        <v>9620</v>
      </c>
      <c r="E7" s="136">
        <v>47110</v>
      </c>
      <c r="F7" s="136">
        <v>23225</v>
      </c>
      <c r="G7" s="136">
        <v>23885</v>
      </c>
      <c r="H7" s="113">
        <v>97.2</v>
      </c>
      <c r="I7" s="9">
        <v>4.9000000000000004</v>
      </c>
      <c r="J7" s="113">
        <v>429.4</v>
      </c>
      <c r="K7" s="10">
        <v>109.71</v>
      </c>
    </row>
    <row r="8" spans="1:11" ht="15.75" customHeight="1" x14ac:dyDescent="0.15">
      <c r="A8" s="112" t="s">
        <v>1</v>
      </c>
      <c r="B8" s="111">
        <v>5</v>
      </c>
      <c r="C8" s="11"/>
      <c r="D8" s="136">
        <v>9844</v>
      </c>
      <c r="E8" s="136">
        <v>48145</v>
      </c>
      <c r="F8" s="136">
        <v>23768</v>
      </c>
      <c r="G8" s="136">
        <v>24377</v>
      </c>
      <c r="H8" s="113">
        <v>97.5</v>
      </c>
      <c r="I8" s="10">
        <v>4.8899999999999997</v>
      </c>
      <c r="J8" s="113">
        <v>438.8</v>
      </c>
      <c r="K8" s="10">
        <v>109.71</v>
      </c>
    </row>
    <row r="9" spans="1:11" ht="15.75" customHeight="1" x14ac:dyDescent="0.15">
      <c r="A9" s="112"/>
      <c r="B9" s="55">
        <v>10</v>
      </c>
      <c r="C9" s="12"/>
      <c r="D9" s="136">
        <v>10242</v>
      </c>
      <c r="E9" s="136">
        <v>49167</v>
      </c>
      <c r="F9" s="136">
        <v>24146</v>
      </c>
      <c r="G9" s="136">
        <v>25021</v>
      </c>
      <c r="H9" s="113">
        <v>96.5</v>
      </c>
      <c r="I9" s="10">
        <v>4.8</v>
      </c>
      <c r="J9" s="19">
        <v>448.2</v>
      </c>
      <c r="K9" s="10">
        <v>109.71</v>
      </c>
    </row>
    <row r="10" spans="1:11" ht="15.75" customHeight="1" x14ac:dyDescent="0.15">
      <c r="A10" s="112"/>
      <c r="B10" s="111">
        <v>15</v>
      </c>
      <c r="C10" s="11"/>
      <c r="D10" s="136">
        <v>10250</v>
      </c>
      <c r="E10" s="136">
        <v>46542</v>
      </c>
      <c r="F10" s="136">
        <v>22091</v>
      </c>
      <c r="G10" s="136">
        <v>24451</v>
      </c>
      <c r="H10" s="19">
        <v>90.3</v>
      </c>
      <c r="I10" s="10">
        <v>4.54</v>
      </c>
      <c r="J10" s="19">
        <v>424.2</v>
      </c>
      <c r="K10" s="10">
        <v>109.71</v>
      </c>
    </row>
    <row r="11" spans="1:11" ht="15.75" customHeight="1" x14ac:dyDescent="0.15">
      <c r="A11" s="112"/>
      <c r="B11" s="111">
        <v>22</v>
      </c>
      <c r="C11" s="11"/>
      <c r="D11" s="136">
        <v>12650</v>
      </c>
      <c r="E11" s="136">
        <v>58908</v>
      </c>
      <c r="F11" s="136">
        <v>27454</v>
      </c>
      <c r="G11" s="136">
        <v>31454</v>
      </c>
      <c r="H11" s="19">
        <v>87.3</v>
      </c>
      <c r="I11" s="10">
        <v>4.66</v>
      </c>
      <c r="J11" s="19">
        <v>536.9</v>
      </c>
      <c r="K11" s="10">
        <v>109.71</v>
      </c>
    </row>
    <row r="12" spans="1:11" ht="15.75" customHeight="1" x14ac:dyDescent="0.15">
      <c r="A12" s="112"/>
      <c r="B12" s="111">
        <v>25</v>
      </c>
      <c r="C12" s="11"/>
      <c r="D12" s="136">
        <v>12514</v>
      </c>
      <c r="E12" s="136">
        <v>59424</v>
      </c>
      <c r="F12" s="136">
        <v>27962</v>
      </c>
      <c r="G12" s="136">
        <v>31462</v>
      </c>
      <c r="H12" s="19">
        <v>88.9</v>
      </c>
      <c r="I12" s="10">
        <v>4.75</v>
      </c>
      <c r="J12" s="19">
        <v>541.6</v>
      </c>
      <c r="K12" s="10">
        <v>109.71</v>
      </c>
    </row>
    <row r="13" spans="1:11" ht="15.75" customHeight="1" x14ac:dyDescent="0.15">
      <c r="A13" s="112"/>
      <c r="B13" s="111">
        <v>30</v>
      </c>
      <c r="C13" s="11"/>
      <c r="D13" s="136">
        <v>12528</v>
      </c>
      <c r="E13" s="136">
        <v>59416</v>
      </c>
      <c r="F13" s="136">
        <v>28175</v>
      </c>
      <c r="G13" s="136">
        <v>31241</v>
      </c>
      <c r="H13" s="19">
        <v>90.2</v>
      </c>
      <c r="I13" s="10">
        <v>4.74</v>
      </c>
      <c r="J13" s="19">
        <v>541.6</v>
      </c>
      <c r="K13" s="10">
        <v>109.71</v>
      </c>
    </row>
    <row r="14" spans="1:11" ht="15.75" customHeight="1" x14ac:dyDescent="0.15">
      <c r="A14" s="112"/>
      <c r="B14" s="111">
        <v>35</v>
      </c>
      <c r="C14" s="11"/>
      <c r="D14" s="136">
        <v>12986</v>
      </c>
      <c r="E14" s="136">
        <v>57643</v>
      </c>
      <c r="F14" s="136">
        <v>27507</v>
      </c>
      <c r="G14" s="136">
        <v>30136</v>
      </c>
      <c r="H14" s="19">
        <v>91.3</v>
      </c>
      <c r="I14" s="10">
        <v>4.4400000000000004</v>
      </c>
      <c r="J14" s="19">
        <v>525.4</v>
      </c>
      <c r="K14" s="10">
        <v>109.71</v>
      </c>
    </row>
    <row r="15" spans="1:11" ht="15.75" customHeight="1" x14ac:dyDescent="0.15">
      <c r="A15" s="112"/>
      <c r="B15" s="111">
        <v>40</v>
      </c>
      <c r="C15" s="11"/>
      <c r="D15" s="136">
        <v>13741</v>
      </c>
      <c r="E15" s="136">
        <v>55866</v>
      </c>
      <c r="F15" s="136">
        <v>26496</v>
      </c>
      <c r="G15" s="136">
        <v>29370</v>
      </c>
      <c r="H15" s="19">
        <v>90.2</v>
      </c>
      <c r="I15" s="10">
        <v>4.07</v>
      </c>
      <c r="J15" s="19">
        <v>509</v>
      </c>
      <c r="K15" s="10">
        <v>109.75</v>
      </c>
    </row>
    <row r="16" spans="1:11" ht="15.75" customHeight="1" x14ac:dyDescent="0.15">
      <c r="A16" s="112"/>
      <c r="B16" s="111">
        <v>45</v>
      </c>
      <c r="C16" s="11"/>
      <c r="D16" s="136">
        <v>14685</v>
      </c>
      <c r="E16" s="136">
        <v>55236</v>
      </c>
      <c r="F16" s="136">
        <v>26224</v>
      </c>
      <c r="G16" s="136">
        <v>29012</v>
      </c>
      <c r="H16" s="19">
        <v>90.4</v>
      </c>
      <c r="I16" s="10">
        <v>3.76</v>
      </c>
      <c r="J16" s="19">
        <v>503.2</v>
      </c>
      <c r="K16" s="10">
        <v>109.77</v>
      </c>
    </row>
    <row r="17" spans="1:11" ht="15.75" customHeight="1" x14ac:dyDescent="0.15">
      <c r="A17" s="112"/>
      <c r="B17" s="111">
        <v>50</v>
      </c>
      <c r="C17" s="11"/>
      <c r="D17" s="136">
        <v>15855</v>
      </c>
      <c r="E17" s="136">
        <v>56139</v>
      </c>
      <c r="F17" s="136">
        <v>26716</v>
      </c>
      <c r="G17" s="136">
        <v>29423</v>
      </c>
      <c r="H17" s="19">
        <v>90.8</v>
      </c>
      <c r="I17" s="10">
        <v>3.54</v>
      </c>
      <c r="J17" s="19">
        <v>511.3</v>
      </c>
      <c r="K17" s="10">
        <v>109.79</v>
      </c>
    </row>
    <row r="18" spans="1:11" ht="15.75" customHeight="1" x14ac:dyDescent="0.15">
      <c r="A18" s="112"/>
      <c r="B18" s="111">
        <v>55</v>
      </c>
      <c r="C18" s="11"/>
      <c r="D18" s="136">
        <v>16753</v>
      </c>
      <c r="E18" s="136">
        <v>56257</v>
      </c>
      <c r="F18" s="136">
        <v>26956</v>
      </c>
      <c r="G18" s="136">
        <v>29301</v>
      </c>
      <c r="H18" s="19">
        <v>92</v>
      </c>
      <c r="I18" s="10">
        <v>3.36</v>
      </c>
      <c r="J18" s="19">
        <v>512.29999999999995</v>
      </c>
      <c r="K18" s="10">
        <v>109.81</v>
      </c>
    </row>
    <row r="19" spans="1:11" ht="15.75" customHeight="1" x14ac:dyDescent="0.15">
      <c r="A19" s="112"/>
      <c r="B19" s="111">
        <v>60</v>
      </c>
      <c r="C19" s="11"/>
      <c r="D19" s="136">
        <v>17353</v>
      </c>
      <c r="E19" s="136">
        <v>56035</v>
      </c>
      <c r="F19" s="136">
        <v>26848</v>
      </c>
      <c r="G19" s="136">
        <v>29187</v>
      </c>
      <c r="H19" s="19">
        <v>92</v>
      </c>
      <c r="I19" s="10">
        <v>3.23</v>
      </c>
      <c r="J19" s="19">
        <v>510.2</v>
      </c>
      <c r="K19" s="10">
        <v>109.82</v>
      </c>
    </row>
    <row r="20" spans="1:11" ht="15.75" customHeight="1" x14ac:dyDescent="0.15">
      <c r="A20" s="112" t="s">
        <v>2</v>
      </c>
      <c r="B20" s="111">
        <v>2</v>
      </c>
      <c r="C20" s="11"/>
      <c r="D20" s="136">
        <v>18059</v>
      </c>
      <c r="E20" s="136">
        <v>54575</v>
      </c>
      <c r="F20" s="136">
        <v>26030</v>
      </c>
      <c r="G20" s="136">
        <v>28545</v>
      </c>
      <c r="H20" s="19">
        <v>91.2</v>
      </c>
      <c r="I20" s="10">
        <v>3.02</v>
      </c>
      <c r="J20" s="19">
        <v>495.3</v>
      </c>
      <c r="K20" s="10">
        <v>110.19</v>
      </c>
    </row>
    <row r="21" spans="1:11" ht="15.75" customHeight="1" x14ac:dyDescent="0.15">
      <c r="A21" s="112"/>
      <c r="B21" s="111">
        <v>7</v>
      </c>
      <c r="C21" s="11"/>
      <c r="D21" s="136">
        <v>18698</v>
      </c>
      <c r="E21" s="136">
        <v>52880</v>
      </c>
      <c r="F21" s="136">
        <v>25211</v>
      </c>
      <c r="G21" s="136">
        <v>27669</v>
      </c>
      <c r="H21" s="19">
        <v>91.1</v>
      </c>
      <c r="I21" s="10">
        <v>2.83</v>
      </c>
      <c r="J21" s="19">
        <v>479.9</v>
      </c>
      <c r="K21" s="10">
        <v>110.2</v>
      </c>
    </row>
    <row r="22" spans="1:11" ht="15.75" customHeight="1" x14ac:dyDescent="0.15">
      <c r="A22" s="112"/>
      <c r="B22" s="134">
        <v>12</v>
      </c>
      <c r="C22" s="13"/>
      <c r="D22" s="136">
        <v>19218</v>
      </c>
      <c r="E22" s="136">
        <v>51412</v>
      </c>
      <c r="F22" s="136">
        <v>24552</v>
      </c>
      <c r="G22" s="136">
        <v>26860</v>
      </c>
      <c r="H22" s="19">
        <v>91.4</v>
      </c>
      <c r="I22" s="10">
        <v>2.68</v>
      </c>
      <c r="J22" s="19">
        <v>466.5</v>
      </c>
      <c r="K22" s="10">
        <v>110.2</v>
      </c>
    </row>
    <row r="23" spans="1:11" ht="15.75" customHeight="1" x14ac:dyDescent="0.15">
      <c r="A23" s="118"/>
      <c r="B23" s="111">
        <v>17</v>
      </c>
      <c r="C23" s="11"/>
      <c r="D23" s="135">
        <v>19865</v>
      </c>
      <c r="E23" s="135">
        <v>50527</v>
      </c>
      <c r="F23" s="135">
        <v>24160</v>
      </c>
      <c r="G23" s="135">
        <v>26367</v>
      </c>
      <c r="H23" s="24">
        <v>91.629688625933937</v>
      </c>
      <c r="I23" s="15">
        <v>2.5435187515731186</v>
      </c>
      <c r="J23" s="24">
        <v>458.46111968060978</v>
      </c>
      <c r="K23" s="15">
        <v>110.21</v>
      </c>
    </row>
    <row r="24" spans="1:11" ht="15.75" customHeight="1" x14ac:dyDescent="0.15">
      <c r="A24" s="118"/>
      <c r="B24" s="111">
        <v>22</v>
      </c>
      <c r="C24" s="11"/>
      <c r="D24" s="135">
        <v>20232</v>
      </c>
      <c r="E24" s="135">
        <v>49290</v>
      </c>
      <c r="F24" s="135">
        <v>23574</v>
      </c>
      <c r="G24" s="135">
        <v>25716</v>
      </c>
      <c r="H24" s="24">
        <v>91.67055529631358</v>
      </c>
      <c r="I24" s="15">
        <v>2.4362396204033216</v>
      </c>
      <c r="J24" s="24">
        <v>447.23709282279287</v>
      </c>
      <c r="K24" s="15">
        <v>110.21</v>
      </c>
    </row>
    <row r="25" spans="1:11" ht="15.75" customHeight="1" x14ac:dyDescent="0.15">
      <c r="A25" s="118"/>
      <c r="B25" s="111">
        <v>27</v>
      </c>
      <c r="C25" s="11"/>
      <c r="D25" s="135">
        <v>20146</v>
      </c>
      <c r="E25" s="135">
        <v>47464</v>
      </c>
      <c r="F25" s="135">
        <v>22775</v>
      </c>
      <c r="G25" s="135">
        <v>24689</v>
      </c>
      <c r="H25" s="24">
        <v>92.247559641945813</v>
      </c>
      <c r="I25" s="15">
        <v>2.3560011913034846</v>
      </c>
      <c r="J25" s="24">
        <v>430.90331366318657</v>
      </c>
      <c r="K25" s="15">
        <v>110.15</v>
      </c>
    </row>
    <row r="26" spans="1:11" ht="15.75" customHeight="1" x14ac:dyDescent="0.15">
      <c r="A26" s="145" t="s">
        <v>148</v>
      </c>
      <c r="B26" s="146">
        <v>2</v>
      </c>
      <c r="C26" s="147"/>
      <c r="D26" s="59">
        <v>20272</v>
      </c>
      <c r="E26" s="59">
        <v>45153</v>
      </c>
      <c r="F26" s="59">
        <v>21846</v>
      </c>
      <c r="G26" s="59">
        <v>23307</v>
      </c>
      <c r="H26" s="148">
        <f>F26/G26*100</f>
        <v>93.731496975157683</v>
      </c>
      <c r="I26" s="149">
        <f>E26/D26</f>
        <v>2.2273579321231254</v>
      </c>
      <c r="J26" s="148">
        <v>410.3</v>
      </c>
      <c r="K26" s="149">
        <v>110.05</v>
      </c>
    </row>
    <row r="27" spans="1:11" ht="15.75" customHeight="1" x14ac:dyDescent="0.15">
      <c r="A27" s="16" t="s">
        <v>58</v>
      </c>
      <c r="B27" s="16"/>
      <c r="C27" s="16"/>
      <c r="D27" s="16"/>
      <c r="E27" s="16"/>
      <c r="F27" s="16"/>
      <c r="G27" s="16"/>
      <c r="H27" s="16"/>
      <c r="I27" s="16"/>
      <c r="J27" s="197" t="s">
        <v>98</v>
      </c>
      <c r="K27" s="197"/>
    </row>
    <row r="28" spans="1:11" ht="11.25" customHeight="1" x14ac:dyDescent="0.15">
      <c r="A28" s="121"/>
      <c r="B28" s="121"/>
      <c r="C28" s="209"/>
      <c r="D28" s="209"/>
      <c r="E28" s="209"/>
      <c r="F28" s="209"/>
      <c r="G28" s="209"/>
      <c r="H28" s="209"/>
      <c r="I28" s="209"/>
      <c r="J28" s="209"/>
      <c r="K28" s="209"/>
    </row>
    <row r="29" spans="1:11" ht="16.5" customHeight="1" x14ac:dyDescent="0.15">
      <c r="A29" s="137" t="s">
        <v>110</v>
      </c>
      <c r="B29" s="137"/>
      <c r="C29" s="137"/>
      <c r="D29" s="137"/>
      <c r="E29" s="137"/>
      <c r="F29" s="137"/>
      <c r="G29" s="137"/>
      <c r="H29" s="142"/>
      <c r="I29" s="142" t="s">
        <v>215</v>
      </c>
      <c r="J29" s="121"/>
      <c r="K29" s="121"/>
    </row>
    <row r="30" spans="1:11" ht="16.5" customHeight="1" x14ac:dyDescent="0.15">
      <c r="A30" s="200" t="s">
        <v>128</v>
      </c>
      <c r="B30" s="200"/>
      <c r="C30" s="201"/>
      <c r="D30" s="210" t="s">
        <v>5</v>
      </c>
      <c r="E30" s="210" t="s">
        <v>9</v>
      </c>
      <c r="F30" s="211"/>
      <c r="G30" s="211"/>
      <c r="H30" s="5" t="s">
        <v>162</v>
      </c>
      <c r="I30" s="189" t="s">
        <v>12</v>
      </c>
      <c r="J30" s="129"/>
      <c r="K30" s="129"/>
    </row>
    <row r="31" spans="1:11" ht="16.5" customHeight="1" x14ac:dyDescent="0.15">
      <c r="A31" s="202"/>
      <c r="B31" s="202"/>
      <c r="C31" s="203"/>
      <c r="D31" s="210"/>
      <c r="E31" s="124" t="s">
        <v>6</v>
      </c>
      <c r="F31" s="124" t="s">
        <v>7</v>
      </c>
      <c r="G31" s="124" t="s">
        <v>8</v>
      </c>
      <c r="H31" s="6" t="s">
        <v>10</v>
      </c>
      <c r="I31" s="7" t="s">
        <v>150</v>
      </c>
      <c r="J31" s="129"/>
      <c r="K31" s="129"/>
    </row>
    <row r="32" spans="1:11" ht="15" customHeight="1" x14ac:dyDescent="0.15">
      <c r="A32" s="212" t="s">
        <v>151</v>
      </c>
      <c r="B32" s="212"/>
      <c r="C32" s="213"/>
      <c r="D32" s="150">
        <v>20272</v>
      </c>
      <c r="E32" s="150">
        <v>45153</v>
      </c>
      <c r="F32" s="150">
        <v>21846</v>
      </c>
      <c r="G32" s="150">
        <v>23307</v>
      </c>
      <c r="H32" s="17">
        <f>F32/G32*100</f>
        <v>93.731496975157683</v>
      </c>
      <c r="I32" s="18">
        <f>E32/D32</f>
        <v>2.2273579321231254</v>
      </c>
      <c r="J32" s="17"/>
      <c r="K32" s="18"/>
    </row>
    <row r="33" spans="1:18" ht="15" customHeight="1" x14ac:dyDescent="0.15">
      <c r="A33" s="207" t="s">
        <v>152</v>
      </c>
      <c r="B33" s="207"/>
      <c r="C33" s="208"/>
      <c r="D33" s="150">
        <v>5106</v>
      </c>
      <c r="E33" s="8">
        <v>11124</v>
      </c>
      <c r="F33" s="8">
        <v>5537</v>
      </c>
      <c r="G33" s="8">
        <v>5587</v>
      </c>
      <c r="H33" s="19">
        <f>F33/G33*100</f>
        <v>99.105065330230886</v>
      </c>
      <c r="I33" s="10">
        <f>E33/D33</f>
        <v>2.1786133960047005</v>
      </c>
      <c r="J33" s="19"/>
      <c r="K33" s="10"/>
    </row>
    <row r="34" spans="1:18" ht="15" customHeight="1" x14ac:dyDescent="0.15">
      <c r="A34" s="207" t="s">
        <v>153</v>
      </c>
      <c r="B34" s="207"/>
      <c r="C34" s="208"/>
      <c r="D34" s="150">
        <v>5847</v>
      </c>
      <c r="E34" s="8">
        <v>12659</v>
      </c>
      <c r="F34" s="8">
        <v>6056</v>
      </c>
      <c r="G34" s="8">
        <v>6603</v>
      </c>
      <c r="H34" s="19">
        <f t="shared" ref="H34:H42" si="1">F34/G34*100</f>
        <v>91.715886718158416</v>
      </c>
      <c r="I34" s="10">
        <f>E34/D34</f>
        <v>2.1650419018299982</v>
      </c>
      <c r="J34" s="19"/>
      <c r="K34" s="10"/>
    </row>
    <row r="35" spans="1:18" ht="15" customHeight="1" x14ac:dyDescent="0.15">
      <c r="A35" s="207" t="s">
        <v>154</v>
      </c>
      <c r="B35" s="207"/>
      <c r="C35" s="208"/>
      <c r="D35" s="150">
        <v>2313</v>
      </c>
      <c r="E35" s="8">
        <v>5223</v>
      </c>
      <c r="F35" s="8">
        <v>2521</v>
      </c>
      <c r="G35" s="8">
        <v>2702</v>
      </c>
      <c r="H35" s="19">
        <f t="shared" si="1"/>
        <v>93.301258327165058</v>
      </c>
      <c r="I35" s="10">
        <f>E35/D35</f>
        <v>2.2581063553826199</v>
      </c>
      <c r="J35" s="19"/>
      <c r="K35" s="10"/>
    </row>
    <row r="36" spans="1:18" ht="15" customHeight="1" x14ac:dyDescent="0.15">
      <c r="A36" s="207" t="s">
        <v>155</v>
      </c>
      <c r="B36" s="207"/>
      <c r="C36" s="208"/>
      <c r="D36" s="150">
        <v>1243</v>
      </c>
      <c r="E36" s="8">
        <v>2788</v>
      </c>
      <c r="F36" s="8">
        <v>1319</v>
      </c>
      <c r="G36" s="8">
        <v>1469</v>
      </c>
      <c r="H36" s="19">
        <f t="shared" si="1"/>
        <v>89.78897208985704</v>
      </c>
      <c r="I36" s="10">
        <f t="shared" ref="I36:I42" si="2">E36/D36</f>
        <v>2.242960579243765</v>
      </c>
      <c r="J36" s="19"/>
      <c r="K36" s="10"/>
    </row>
    <row r="37" spans="1:18" ht="15" customHeight="1" x14ac:dyDescent="0.15">
      <c r="A37" s="207" t="s">
        <v>156</v>
      </c>
      <c r="B37" s="207"/>
      <c r="C37" s="208"/>
      <c r="D37" s="150">
        <v>1076</v>
      </c>
      <c r="E37" s="8">
        <v>2465</v>
      </c>
      <c r="F37" s="8">
        <v>1119</v>
      </c>
      <c r="G37" s="8">
        <v>1346</v>
      </c>
      <c r="H37" s="19">
        <f t="shared" si="1"/>
        <v>83.135215453194661</v>
      </c>
      <c r="I37" s="10">
        <f t="shared" si="2"/>
        <v>2.29089219330855</v>
      </c>
      <c r="J37" s="19"/>
      <c r="K37" s="10"/>
    </row>
    <row r="38" spans="1:18" ht="15" customHeight="1" x14ac:dyDescent="0.2">
      <c r="A38" s="207" t="s">
        <v>157</v>
      </c>
      <c r="B38" s="207"/>
      <c r="C38" s="208"/>
      <c r="D38" s="150">
        <v>1140</v>
      </c>
      <c r="E38" s="8">
        <v>2802</v>
      </c>
      <c r="F38" s="8">
        <v>1362</v>
      </c>
      <c r="G38" s="8">
        <v>1440</v>
      </c>
      <c r="H38" s="19">
        <f t="shared" si="1"/>
        <v>94.583333333333329</v>
      </c>
      <c r="I38" s="10">
        <f t="shared" si="2"/>
        <v>2.4578947368421051</v>
      </c>
      <c r="J38" s="19"/>
      <c r="K38" s="10"/>
      <c r="L38" s="20"/>
      <c r="M38" s="20"/>
      <c r="N38" s="20"/>
      <c r="O38" s="20"/>
      <c r="P38" s="20"/>
      <c r="Q38" s="21"/>
      <c r="R38" s="21"/>
    </row>
    <row r="39" spans="1:18" ht="15" customHeight="1" x14ac:dyDescent="0.2">
      <c r="A39" s="207" t="s">
        <v>158</v>
      </c>
      <c r="B39" s="207"/>
      <c r="C39" s="208"/>
      <c r="D39" s="150">
        <v>359</v>
      </c>
      <c r="E39" s="8">
        <v>700</v>
      </c>
      <c r="F39" s="8">
        <v>326</v>
      </c>
      <c r="G39" s="8">
        <v>374</v>
      </c>
      <c r="H39" s="19">
        <f t="shared" si="1"/>
        <v>87.165775401069524</v>
      </c>
      <c r="I39" s="10">
        <f t="shared" si="2"/>
        <v>1.9498607242339834</v>
      </c>
      <c r="J39" s="19"/>
      <c r="K39" s="10"/>
      <c r="L39" s="22"/>
      <c r="M39" s="22"/>
    </row>
    <row r="40" spans="1:18" ht="15" customHeight="1" x14ac:dyDescent="0.15">
      <c r="A40" s="207" t="s">
        <v>159</v>
      </c>
      <c r="B40" s="207"/>
      <c r="C40" s="208"/>
      <c r="D40" s="150">
        <v>940</v>
      </c>
      <c r="E40" s="8">
        <v>2225</v>
      </c>
      <c r="F40" s="8">
        <v>1116</v>
      </c>
      <c r="G40" s="8">
        <v>1109</v>
      </c>
      <c r="H40" s="19">
        <f t="shared" si="1"/>
        <v>100.6311992786294</v>
      </c>
      <c r="I40" s="10">
        <f t="shared" si="2"/>
        <v>2.3670212765957448</v>
      </c>
      <c r="J40" s="19"/>
      <c r="K40" s="10"/>
    </row>
    <row r="41" spans="1:18" ht="15" customHeight="1" x14ac:dyDescent="0.15">
      <c r="A41" s="207" t="s">
        <v>160</v>
      </c>
      <c r="B41" s="207"/>
      <c r="C41" s="208"/>
      <c r="D41" s="150">
        <v>1581</v>
      </c>
      <c r="E41" s="8">
        <v>3576</v>
      </c>
      <c r="F41" s="8">
        <v>1694</v>
      </c>
      <c r="G41" s="8">
        <v>1882</v>
      </c>
      <c r="H41" s="19">
        <f t="shared" si="1"/>
        <v>90.0106269925611</v>
      </c>
      <c r="I41" s="10">
        <f t="shared" si="2"/>
        <v>2.2618595825426944</v>
      </c>
      <c r="J41" s="19"/>
      <c r="K41" s="10"/>
    </row>
    <row r="42" spans="1:18" ht="15" customHeight="1" x14ac:dyDescent="0.15">
      <c r="A42" s="215" t="s">
        <v>161</v>
      </c>
      <c r="B42" s="215"/>
      <c r="C42" s="216"/>
      <c r="D42" s="151">
        <v>667</v>
      </c>
      <c r="E42" s="23">
        <v>1591</v>
      </c>
      <c r="F42" s="23">
        <v>796</v>
      </c>
      <c r="G42" s="23">
        <v>795</v>
      </c>
      <c r="H42" s="148">
        <f t="shared" si="1"/>
        <v>100.12578616352201</v>
      </c>
      <c r="I42" s="149">
        <f t="shared" si="2"/>
        <v>2.3853073463268366</v>
      </c>
      <c r="J42" s="24"/>
      <c r="K42" s="15"/>
    </row>
    <row r="43" spans="1:18" ht="15" customHeight="1" x14ac:dyDescent="0.15">
      <c r="A43" s="16"/>
      <c r="B43" s="16"/>
      <c r="C43" s="25"/>
      <c r="D43" s="25"/>
      <c r="E43" s="25"/>
      <c r="F43" s="25"/>
      <c r="G43" s="25"/>
      <c r="H43" s="223" t="s">
        <v>99</v>
      </c>
      <c r="I43" s="223"/>
      <c r="J43" s="197"/>
      <c r="K43" s="197"/>
    </row>
    <row r="44" spans="1:18" ht="9" customHeight="1" x14ac:dyDescent="0.15">
      <c r="A44" s="26" t="s">
        <v>100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</row>
    <row r="45" spans="1:18" ht="16.5" customHeight="1" x14ac:dyDescent="0.15">
      <c r="A45" s="137" t="s">
        <v>111</v>
      </c>
      <c r="B45" s="137"/>
      <c r="C45" s="137"/>
      <c r="D45" s="137"/>
      <c r="E45" s="137"/>
      <c r="F45" s="137"/>
      <c r="G45" s="137"/>
      <c r="H45" s="142"/>
      <c r="I45" s="142"/>
      <c r="J45" s="188" t="s">
        <v>54</v>
      </c>
      <c r="K45" s="137"/>
    </row>
    <row r="46" spans="1:18" x14ac:dyDescent="0.15">
      <c r="A46" s="211" t="s">
        <v>135</v>
      </c>
      <c r="B46" s="211"/>
      <c r="C46" s="211"/>
      <c r="D46" s="211"/>
      <c r="E46" s="217"/>
      <c r="F46" s="124" t="s">
        <v>124</v>
      </c>
      <c r="G46" s="130" t="s">
        <v>134</v>
      </c>
      <c r="H46" s="130" t="s">
        <v>125</v>
      </c>
      <c r="I46" s="193" t="s">
        <v>202</v>
      </c>
      <c r="J46" s="190" t="s">
        <v>191</v>
      </c>
      <c r="K46" s="121"/>
    </row>
    <row r="47" spans="1:18" x14ac:dyDescent="0.15">
      <c r="A47" s="218" t="s">
        <v>187</v>
      </c>
      <c r="B47" s="218"/>
      <c r="C47" s="218"/>
      <c r="D47" s="218"/>
      <c r="E47" s="219"/>
      <c r="F47" s="8">
        <v>51409</v>
      </c>
      <c r="G47" s="8">
        <v>50527</v>
      </c>
      <c r="H47" s="8">
        <v>49290</v>
      </c>
      <c r="I47" s="8">
        <v>47464</v>
      </c>
      <c r="J47" s="8">
        <v>45153</v>
      </c>
      <c r="K47" s="14"/>
    </row>
    <row r="48" spans="1:18" x14ac:dyDescent="0.15">
      <c r="A48" s="220" t="s">
        <v>188</v>
      </c>
      <c r="B48" s="220"/>
      <c r="C48" s="220"/>
      <c r="D48" s="220"/>
      <c r="E48" s="221"/>
      <c r="F48" s="8">
        <v>54770</v>
      </c>
      <c r="G48" s="8">
        <v>53473</v>
      </c>
      <c r="H48" s="8">
        <v>51290</v>
      </c>
      <c r="I48" s="8">
        <v>48669</v>
      </c>
      <c r="J48" s="8">
        <v>46470</v>
      </c>
      <c r="K48" s="14"/>
    </row>
    <row r="49" spans="1:11" x14ac:dyDescent="0.15">
      <c r="A49" s="222" t="s">
        <v>44</v>
      </c>
      <c r="B49" s="222"/>
      <c r="C49" s="222"/>
      <c r="D49" s="222"/>
      <c r="E49" s="131" t="s">
        <v>45</v>
      </c>
      <c r="F49" s="14">
        <v>8208</v>
      </c>
      <c r="G49" s="14">
        <v>7806</v>
      </c>
      <c r="H49" s="14">
        <v>7138</v>
      </c>
      <c r="I49" s="14">
        <v>6478</v>
      </c>
      <c r="J49" s="14">
        <v>6221</v>
      </c>
      <c r="K49" s="14"/>
    </row>
    <row r="50" spans="1:11" x14ac:dyDescent="0.15">
      <c r="A50" s="215"/>
      <c r="B50" s="215"/>
      <c r="C50" s="215"/>
      <c r="D50" s="215"/>
      <c r="E50" s="132" t="s">
        <v>46</v>
      </c>
      <c r="F50" s="23">
        <v>4847</v>
      </c>
      <c r="G50" s="23">
        <v>4860</v>
      </c>
      <c r="H50" s="23">
        <v>5138</v>
      </c>
      <c r="I50" s="23">
        <v>5273</v>
      </c>
      <c r="J50" s="23">
        <v>5012</v>
      </c>
      <c r="K50" s="14"/>
    </row>
    <row r="51" spans="1:11" x14ac:dyDescent="0.15">
      <c r="A51" s="16" t="s">
        <v>218</v>
      </c>
      <c r="B51" s="16"/>
      <c r="C51" s="16"/>
      <c r="D51" s="16"/>
      <c r="E51" s="16"/>
      <c r="F51" s="16"/>
      <c r="G51" s="16"/>
      <c r="H51" s="187"/>
      <c r="I51" s="187"/>
      <c r="J51" s="186" t="s">
        <v>208</v>
      </c>
      <c r="K51" s="123"/>
    </row>
    <row r="52" spans="1:11" ht="14.25" customHeight="1" x14ac:dyDescent="0.15">
      <c r="A52" s="192" t="s">
        <v>219</v>
      </c>
      <c r="B52" s="192"/>
      <c r="C52" s="192"/>
      <c r="D52" s="192"/>
      <c r="E52" s="192"/>
      <c r="F52" s="192"/>
      <c r="G52" s="192"/>
      <c r="H52" s="192"/>
      <c r="I52" s="123"/>
      <c r="J52" s="123"/>
      <c r="K52" s="123"/>
    </row>
    <row r="53" spans="1:11" x14ac:dyDescent="0.15">
      <c r="A53" s="123" t="s">
        <v>209</v>
      </c>
      <c r="B53" s="123"/>
      <c r="C53" s="27"/>
      <c r="D53" s="27"/>
      <c r="E53" s="27"/>
      <c r="F53" s="27"/>
      <c r="G53" s="27"/>
      <c r="H53" s="27"/>
      <c r="I53" s="27"/>
      <c r="J53" s="214"/>
      <c r="K53" s="214"/>
    </row>
    <row r="54" spans="1:11" x14ac:dyDescent="0.15">
      <c r="A54" s="39"/>
      <c r="B54" s="39"/>
    </row>
  </sheetData>
  <mergeCells count="28">
    <mergeCell ref="J53:K53"/>
    <mergeCell ref="A39:C39"/>
    <mergeCell ref="A40:C40"/>
    <mergeCell ref="A41:C41"/>
    <mergeCell ref="A42:C42"/>
    <mergeCell ref="J43:K43"/>
    <mergeCell ref="A46:E46"/>
    <mergeCell ref="A47:E47"/>
    <mergeCell ref="A48:E48"/>
    <mergeCell ref="A49:D50"/>
    <mergeCell ref="H43:I43"/>
    <mergeCell ref="A38:C38"/>
    <mergeCell ref="C28:K28"/>
    <mergeCell ref="A30:C31"/>
    <mergeCell ref="D30:D31"/>
    <mergeCell ref="E30:G30"/>
    <mergeCell ref="A32:C32"/>
    <mergeCell ref="A33:C33"/>
    <mergeCell ref="A34:C34"/>
    <mergeCell ref="A35:C35"/>
    <mergeCell ref="A36:C36"/>
    <mergeCell ref="A37:C37"/>
    <mergeCell ref="J27:K27"/>
    <mergeCell ref="A1:K1"/>
    <mergeCell ref="I3:K3"/>
    <mergeCell ref="A4:C5"/>
    <mergeCell ref="D4:D5"/>
    <mergeCell ref="E4:G4"/>
  </mergeCells>
  <phoneticPr fontId="3"/>
  <pageMargins left="0.78740157480314965" right="0.59055118110236227" top="0.78740157480314965" bottom="0.31496062992125984" header="0.51181102362204722" footer="0.51181102362204722"/>
  <pageSetup paperSize="9" orientation="portrait" r:id="rId1"/>
  <headerFooter>
    <oddHeader>&amp;L&amp;"ＭＳ Ｐ明朝,斜体"&amp;14 １４　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4"/>
  <sheetViews>
    <sheetView zoomScaleNormal="100" workbookViewId="0"/>
  </sheetViews>
  <sheetFormatPr defaultRowHeight="13.5" x14ac:dyDescent="0.15"/>
  <cols>
    <col min="1" max="1" width="15" style="3" customWidth="1"/>
    <col min="2" max="2" width="13.75" style="29" customWidth="1"/>
    <col min="3" max="6" width="13.75" style="3" customWidth="1"/>
    <col min="7" max="7" width="9" style="3"/>
    <col min="8" max="8" width="10.375" style="3" bestFit="1" customWidth="1"/>
    <col min="9" max="9" width="9" style="29"/>
    <col min="10" max="16384" width="9" style="3"/>
  </cols>
  <sheetData>
    <row r="1" spans="1:10" ht="18.75" customHeight="1" x14ac:dyDescent="0.15">
      <c r="A1" s="127" t="s">
        <v>112</v>
      </c>
      <c r="B1" s="127"/>
      <c r="C1" s="127"/>
      <c r="D1" s="127"/>
      <c r="E1" s="224" t="s">
        <v>214</v>
      </c>
      <c r="F1" s="224"/>
      <c r="H1" s="28"/>
    </row>
    <row r="2" spans="1:10" ht="15" customHeight="1" x14ac:dyDescent="0.15">
      <c r="A2" s="125" t="s">
        <v>14</v>
      </c>
      <c r="B2" s="30" t="s">
        <v>47</v>
      </c>
      <c r="C2" s="124" t="s">
        <v>48</v>
      </c>
      <c r="D2" s="124" t="s">
        <v>163</v>
      </c>
      <c r="E2" s="124" t="s">
        <v>49</v>
      </c>
      <c r="F2" s="124" t="s">
        <v>50</v>
      </c>
      <c r="H2" s="28"/>
      <c r="I2" s="31"/>
    </row>
    <row r="3" spans="1:10" ht="23.25" customHeight="1" x14ac:dyDescent="0.15">
      <c r="A3" s="32" t="s">
        <v>85</v>
      </c>
      <c r="B3" s="174">
        <v>2773840</v>
      </c>
      <c r="C3" s="135">
        <v>6284480</v>
      </c>
      <c r="D3" s="136">
        <v>6222666</v>
      </c>
      <c r="E3" s="175">
        <f>C3-D3</f>
        <v>61814</v>
      </c>
      <c r="F3" s="176">
        <f t="shared" ref="F3:F4" si="0">E3/D3*100</f>
        <v>0.99336843725824264</v>
      </c>
      <c r="H3" s="28"/>
      <c r="I3" s="28"/>
      <c r="J3" s="28"/>
    </row>
    <row r="4" spans="1:10" ht="14.1" customHeight="1" x14ac:dyDescent="0.15">
      <c r="A4" s="32" t="s">
        <v>86</v>
      </c>
      <c r="B4" s="174">
        <v>447982</v>
      </c>
      <c r="C4" s="135">
        <v>974951</v>
      </c>
      <c r="D4" s="135">
        <v>971882</v>
      </c>
      <c r="E4" s="175">
        <f t="shared" ref="E4:E8" si="1">C4-D4</f>
        <v>3069</v>
      </c>
      <c r="F4" s="176">
        <f t="shared" si="0"/>
        <v>0.31577907606067407</v>
      </c>
      <c r="H4" s="28"/>
      <c r="I4" s="28"/>
      <c r="J4" s="28"/>
    </row>
    <row r="5" spans="1:10" ht="14.1" customHeight="1" x14ac:dyDescent="0.15">
      <c r="A5" s="32" t="s">
        <v>87</v>
      </c>
      <c r="B5" s="174">
        <v>25544</v>
      </c>
      <c r="C5" s="135">
        <v>58431</v>
      </c>
      <c r="D5" s="135">
        <v>64415</v>
      </c>
      <c r="E5" s="175">
        <f t="shared" si="1"/>
        <v>-5984</v>
      </c>
      <c r="F5" s="176">
        <f>E5/D5*100</f>
        <v>-9.2897617014670502</v>
      </c>
      <c r="H5" s="28"/>
      <c r="I5" s="28"/>
      <c r="J5" s="28"/>
    </row>
    <row r="6" spans="1:10" ht="14.1" customHeight="1" x14ac:dyDescent="0.15">
      <c r="A6" s="32" t="s">
        <v>88</v>
      </c>
      <c r="B6" s="174">
        <v>242970</v>
      </c>
      <c r="C6" s="135">
        <v>496676</v>
      </c>
      <c r="D6" s="135">
        <v>481732</v>
      </c>
      <c r="E6" s="175">
        <f t="shared" si="1"/>
        <v>14944</v>
      </c>
      <c r="F6" s="176">
        <f t="shared" ref="F6:F8" si="2">E6/D6*100</f>
        <v>3.1021397789642373</v>
      </c>
      <c r="H6" s="28"/>
      <c r="I6" s="28"/>
      <c r="J6" s="28"/>
    </row>
    <row r="7" spans="1:10" ht="14.1" customHeight="1" x14ac:dyDescent="0.15">
      <c r="A7" s="32" t="s">
        <v>89</v>
      </c>
      <c r="B7" s="174">
        <v>289916</v>
      </c>
      <c r="C7" s="135">
        <v>642907</v>
      </c>
      <c r="D7" s="135">
        <v>622890</v>
      </c>
      <c r="E7" s="175">
        <f t="shared" si="1"/>
        <v>20017</v>
      </c>
      <c r="F7" s="176">
        <f t="shared" si="2"/>
        <v>3.213569008974297</v>
      </c>
      <c r="H7" s="28"/>
      <c r="I7" s="28"/>
      <c r="J7" s="28"/>
    </row>
    <row r="8" spans="1:10" ht="14.1" customHeight="1" x14ac:dyDescent="0.15">
      <c r="A8" s="32" t="s">
        <v>90</v>
      </c>
      <c r="B8" s="174">
        <v>20272</v>
      </c>
      <c r="C8" s="135">
        <v>45153</v>
      </c>
      <c r="D8" s="135">
        <v>47464</v>
      </c>
      <c r="E8" s="175">
        <f t="shared" si="1"/>
        <v>-2311</v>
      </c>
      <c r="F8" s="176">
        <f t="shared" si="2"/>
        <v>-4.8689533119838195</v>
      </c>
      <c r="H8" s="28"/>
      <c r="I8" s="28"/>
      <c r="J8" s="28"/>
    </row>
    <row r="9" spans="1:10" ht="12.75" customHeight="1" x14ac:dyDescent="0.15">
      <c r="A9" s="32"/>
      <c r="B9" s="174"/>
      <c r="C9" s="136"/>
      <c r="D9" s="136"/>
      <c r="E9" s="177"/>
      <c r="F9" s="176"/>
      <c r="G9" s="21"/>
      <c r="H9" s="121"/>
      <c r="I9" s="28"/>
      <c r="J9" s="28"/>
    </row>
    <row r="10" spans="1:10" ht="14.1" customHeight="1" x14ac:dyDescent="0.15">
      <c r="A10" s="32" t="s">
        <v>84</v>
      </c>
      <c r="B10" s="174">
        <v>58387</v>
      </c>
      <c r="C10" s="135">
        <v>136166</v>
      </c>
      <c r="D10" s="135">
        <v>134141</v>
      </c>
      <c r="E10" s="175">
        <f t="shared" ref="E10:E49" si="3">C10-D10</f>
        <v>2025</v>
      </c>
      <c r="F10" s="176">
        <f t="shared" ref="F10:F49" si="4">E10/D10*100</f>
        <v>1.5096055642942874</v>
      </c>
      <c r="G10" s="33"/>
      <c r="H10" s="28"/>
      <c r="I10" s="28"/>
      <c r="J10" s="28"/>
    </row>
    <row r="11" spans="1:10" ht="14.1" customHeight="1" x14ac:dyDescent="0.15">
      <c r="A11" s="32" t="s">
        <v>83</v>
      </c>
      <c r="B11" s="174">
        <v>231195</v>
      </c>
      <c r="C11" s="135">
        <v>498232</v>
      </c>
      <c r="D11" s="138">
        <v>483480</v>
      </c>
      <c r="E11" s="175">
        <f t="shared" si="3"/>
        <v>14752</v>
      </c>
      <c r="F11" s="176">
        <f t="shared" si="4"/>
        <v>3.0512120459998346</v>
      </c>
      <c r="H11" s="28"/>
      <c r="I11" s="28"/>
      <c r="J11" s="28"/>
    </row>
    <row r="12" spans="1:10" ht="14.1" customHeight="1" x14ac:dyDescent="0.15">
      <c r="A12" s="32" t="s">
        <v>82</v>
      </c>
      <c r="B12" s="174">
        <v>63581</v>
      </c>
      <c r="C12" s="135">
        <v>152638</v>
      </c>
      <c r="D12" s="135">
        <v>153583</v>
      </c>
      <c r="E12" s="175">
        <f t="shared" si="3"/>
        <v>-945</v>
      </c>
      <c r="F12" s="176">
        <f t="shared" si="4"/>
        <v>-0.61530247488328782</v>
      </c>
      <c r="H12" s="28"/>
      <c r="I12" s="28"/>
      <c r="J12" s="28"/>
    </row>
    <row r="13" spans="1:10" ht="14.1" customHeight="1" x14ac:dyDescent="0.15">
      <c r="A13" s="32" t="s">
        <v>81</v>
      </c>
      <c r="B13" s="174">
        <v>37120</v>
      </c>
      <c r="C13" s="135">
        <v>86782</v>
      </c>
      <c r="D13" s="135">
        <v>89688</v>
      </c>
      <c r="E13" s="175">
        <f t="shared" si="3"/>
        <v>-2906</v>
      </c>
      <c r="F13" s="176">
        <f t="shared" si="4"/>
        <v>-3.2401213094282397</v>
      </c>
      <c r="H13" s="28"/>
      <c r="I13" s="28"/>
      <c r="J13" s="34"/>
    </row>
    <row r="14" spans="1:10" ht="14.1" customHeight="1" x14ac:dyDescent="0.15">
      <c r="A14" s="32" t="s">
        <v>80</v>
      </c>
      <c r="B14" s="174">
        <v>60231</v>
      </c>
      <c r="C14" s="135">
        <v>132906</v>
      </c>
      <c r="D14" s="135">
        <v>131190</v>
      </c>
      <c r="E14" s="175">
        <f t="shared" si="3"/>
        <v>1716</v>
      </c>
      <c r="F14" s="176">
        <f t="shared" si="4"/>
        <v>1.3080265264120741</v>
      </c>
      <c r="H14" s="28"/>
      <c r="I14" s="28"/>
      <c r="J14" s="34"/>
    </row>
    <row r="15" spans="1:10" ht="14.1" customHeight="1" x14ac:dyDescent="0.15">
      <c r="A15" s="32"/>
      <c r="B15" s="174"/>
      <c r="C15" s="136"/>
      <c r="D15" s="136"/>
      <c r="E15" s="175"/>
      <c r="F15" s="176"/>
      <c r="G15" s="21"/>
      <c r="H15" s="28"/>
      <c r="I15" s="28"/>
      <c r="J15" s="34"/>
    </row>
    <row r="16" spans="1:10" ht="14.1" customHeight="1" x14ac:dyDescent="0.15">
      <c r="A16" s="32" t="s">
        <v>79</v>
      </c>
      <c r="B16" s="174">
        <v>70279</v>
      </c>
      <c r="C16" s="135">
        <v>168743</v>
      </c>
      <c r="D16" s="138">
        <v>172739</v>
      </c>
      <c r="E16" s="175">
        <f t="shared" si="3"/>
        <v>-3996</v>
      </c>
      <c r="F16" s="176">
        <f t="shared" si="4"/>
        <v>-2.3133166221872306</v>
      </c>
      <c r="H16" s="28"/>
      <c r="I16" s="28"/>
      <c r="J16" s="34"/>
    </row>
    <row r="17" spans="1:10" ht="14.1" customHeight="1" x14ac:dyDescent="0.15">
      <c r="A17" s="32" t="s">
        <v>78</v>
      </c>
      <c r="B17" s="174">
        <v>25403</v>
      </c>
      <c r="C17" s="135">
        <v>58219</v>
      </c>
      <c r="D17" s="135">
        <v>60652</v>
      </c>
      <c r="E17" s="175">
        <f t="shared" si="3"/>
        <v>-2433</v>
      </c>
      <c r="F17" s="176">
        <f t="shared" si="4"/>
        <v>-4.0114093517114027</v>
      </c>
      <c r="H17" s="28"/>
      <c r="I17" s="28"/>
    </row>
    <row r="18" spans="1:10" ht="14.1" customHeight="1" x14ac:dyDescent="0.15">
      <c r="A18" s="32" t="s">
        <v>77</v>
      </c>
      <c r="B18" s="174">
        <v>24299</v>
      </c>
      <c r="C18" s="135">
        <v>63745</v>
      </c>
      <c r="D18" s="135">
        <v>66586</v>
      </c>
      <c r="E18" s="175">
        <f t="shared" si="3"/>
        <v>-2841</v>
      </c>
      <c r="F18" s="176">
        <f t="shared" si="4"/>
        <v>-4.2666626618208037</v>
      </c>
      <c r="H18" s="28"/>
      <c r="I18" s="28"/>
    </row>
    <row r="19" spans="1:10" ht="14.1" customHeight="1" x14ac:dyDescent="0.15">
      <c r="A19" s="32" t="s">
        <v>76</v>
      </c>
      <c r="B19" s="174">
        <v>79423</v>
      </c>
      <c r="C19" s="135">
        <v>176197</v>
      </c>
      <c r="D19" s="135">
        <v>167909</v>
      </c>
      <c r="E19" s="175">
        <f t="shared" si="3"/>
        <v>8288</v>
      </c>
      <c r="F19" s="176">
        <f t="shared" si="4"/>
        <v>4.9360070037937218</v>
      </c>
      <c r="H19" s="28"/>
      <c r="I19" s="28"/>
    </row>
    <row r="20" spans="1:10" ht="14.1" customHeight="1" x14ac:dyDescent="0.15">
      <c r="A20" s="32" t="s">
        <v>75</v>
      </c>
      <c r="B20" s="174">
        <v>188022</v>
      </c>
      <c r="C20" s="135">
        <v>426468</v>
      </c>
      <c r="D20" s="135">
        <v>413954</v>
      </c>
      <c r="E20" s="175">
        <f t="shared" si="3"/>
        <v>12514</v>
      </c>
      <c r="F20" s="176">
        <f t="shared" si="4"/>
        <v>3.0230412074771595</v>
      </c>
      <c r="H20" s="28"/>
      <c r="I20" s="28"/>
      <c r="J20" s="28"/>
    </row>
    <row r="21" spans="1:10" ht="14.1" customHeight="1" x14ac:dyDescent="0.15">
      <c r="A21" s="32"/>
      <c r="B21" s="174"/>
      <c r="C21" s="136"/>
      <c r="D21" s="136"/>
      <c r="E21" s="175"/>
      <c r="F21" s="176"/>
      <c r="G21" s="21"/>
      <c r="H21" s="28"/>
      <c r="I21" s="28"/>
      <c r="J21" s="28"/>
    </row>
    <row r="22" spans="1:10" ht="14.1" customHeight="1" x14ac:dyDescent="0.15">
      <c r="A22" s="32" t="s">
        <v>74</v>
      </c>
      <c r="B22" s="174">
        <v>8192</v>
      </c>
      <c r="C22" s="135">
        <v>16927</v>
      </c>
      <c r="D22" s="135">
        <v>19248</v>
      </c>
      <c r="E22" s="175">
        <f t="shared" si="3"/>
        <v>-2321</v>
      </c>
      <c r="F22" s="176">
        <f t="shared" si="4"/>
        <v>-12.058395677472983</v>
      </c>
      <c r="H22" s="28"/>
      <c r="I22" s="28"/>
    </row>
    <row r="23" spans="1:10" ht="14.1" customHeight="1" x14ac:dyDescent="0.15">
      <c r="A23" s="32" t="s">
        <v>73</v>
      </c>
      <c r="B23" s="174">
        <v>117997</v>
      </c>
      <c r="C23" s="135">
        <v>269524</v>
      </c>
      <c r="D23" s="135">
        <v>274656</v>
      </c>
      <c r="E23" s="175">
        <f t="shared" si="3"/>
        <v>-5132</v>
      </c>
      <c r="F23" s="176">
        <f t="shared" si="4"/>
        <v>-1.8685191657928462</v>
      </c>
      <c r="H23" s="28"/>
      <c r="I23" s="28"/>
    </row>
    <row r="24" spans="1:10" ht="14.1" customHeight="1" x14ac:dyDescent="0.15">
      <c r="A24" s="32" t="s">
        <v>72</v>
      </c>
      <c r="B24" s="174">
        <v>83115</v>
      </c>
      <c r="C24" s="135">
        <v>199849</v>
      </c>
      <c r="D24" s="135">
        <v>174373</v>
      </c>
      <c r="E24" s="175">
        <f t="shared" si="3"/>
        <v>25476</v>
      </c>
      <c r="F24" s="176">
        <f t="shared" si="4"/>
        <v>14.610060043699427</v>
      </c>
      <c r="H24" s="28"/>
      <c r="I24" s="28"/>
      <c r="J24" s="28"/>
    </row>
    <row r="25" spans="1:10" ht="14.1" customHeight="1" x14ac:dyDescent="0.15">
      <c r="A25" s="32" t="s">
        <v>71</v>
      </c>
      <c r="B25" s="174">
        <v>85158</v>
      </c>
      <c r="C25" s="135">
        <v>199498</v>
      </c>
      <c r="D25" s="138">
        <v>193152</v>
      </c>
      <c r="E25" s="175">
        <f t="shared" si="3"/>
        <v>6346</v>
      </c>
      <c r="F25" s="176">
        <f t="shared" si="4"/>
        <v>3.2854953611663351</v>
      </c>
      <c r="H25" s="28"/>
      <c r="I25" s="28"/>
      <c r="J25" s="28"/>
    </row>
    <row r="26" spans="1:10" ht="14.1" customHeight="1" x14ac:dyDescent="0.15">
      <c r="A26" s="32" t="s">
        <v>70</v>
      </c>
      <c r="B26" s="174">
        <v>56311</v>
      </c>
      <c r="C26" s="135">
        <v>130510</v>
      </c>
      <c r="D26" s="138">
        <v>131606</v>
      </c>
      <c r="E26" s="175">
        <f t="shared" si="3"/>
        <v>-1096</v>
      </c>
      <c r="F26" s="176">
        <f t="shared" si="4"/>
        <v>-0.83278877862711431</v>
      </c>
      <c r="H26" s="28"/>
      <c r="I26" s="28"/>
      <c r="J26" s="28"/>
    </row>
    <row r="27" spans="1:10" ht="14.1" customHeight="1" x14ac:dyDescent="0.15">
      <c r="A27" s="32"/>
      <c r="B27" s="178"/>
      <c r="C27" s="136"/>
      <c r="D27" s="136"/>
      <c r="E27" s="175"/>
      <c r="F27" s="176"/>
      <c r="G27" s="21"/>
      <c r="H27" s="28"/>
      <c r="I27" s="28"/>
    </row>
    <row r="28" spans="1:10" ht="14.1" customHeight="1" x14ac:dyDescent="0.15">
      <c r="A28" s="32" t="s">
        <v>69</v>
      </c>
      <c r="B28" s="174">
        <v>14578</v>
      </c>
      <c r="C28" s="135">
        <v>32116</v>
      </c>
      <c r="D28" s="135">
        <v>33932</v>
      </c>
      <c r="E28" s="175">
        <f t="shared" si="3"/>
        <v>-1816</v>
      </c>
      <c r="F28" s="176">
        <f t="shared" si="4"/>
        <v>-5.3518802310503357</v>
      </c>
      <c r="H28" s="28"/>
      <c r="I28" s="28"/>
    </row>
    <row r="29" spans="1:10" ht="14.1" customHeight="1" x14ac:dyDescent="0.15">
      <c r="A29" s="32" t="s">
        <v>189</v>
      </c>
      <c r="B29" s="174">
        <v>47146</v>
      </c>
      <c r="C29" s="135">
        <v>109932</v>
      </c>
      <c r="D29" s="135">
        <v>108917</v>
      </c>
      <c r="E29" s="175">
        <f t="shared" si="3"/>
        <v>1015</v>
      </c>
      <c r="F29" s="176">
        <f t="shared" si="4"/>
        <v>0.93190227420880123</v>
      </c>
      <c r="H29" s="28"/>
      <c r="I29" s="28"/>
    </row>
    <row r="30" spans="1:10" ht="14.1" customHeight="1" x14ac:dyDescent="0.15">
      <c r="A30" s="32" t="s">
        <v>68</v>
      </c>
      <c r="B30" s="174">
        <v>35266</v>
      </c>
      <c r="C30" s="135">
        <v>82206</v>
      </c>
      <c r="D30" s="135">
        <v>86033</v>
      </c>
      <c r="E30" s="175">
        <f t="shared" si="3"/>
        <v>-3827</v>
      </c>
      <c r="F30" s="176">
        <f t="shared" si="4"/>
        <v>-4.4482930968349352</v>
      </c>
      <c r="H30" s="28"/>
      <c r="I30" s="28"/>
      <c r="J30" s="28"/>
    </row>
    <row r="31" spans="1:10" ht="14.1" customHeight="1" x14ac:dyDescent="0.15">
      <c r="A31" s="32" t="s">
        <v>67</v>
      </c>
      <c r="B31" s="174">
        <v>17830</v>
      </c>
      <c r="C31" s="135">
        <v>42465</v>
      </c>
      <c r="D31" s="135">
        <v>45601</v>
      </c>
      <c r="E31" s="175">
        <f t="shared" si="3"/>
        <v>-3136</v>
      </c>
      <c r="F31" s="176">
        <f t="shared" si="4"/>
        <v>-6.8770421701278481</v>
      </c>
      <c r="H31" s="28"/>
      <c r="I31" s="28"/>
      <c r="J31" s="28"/>
    </row>
    <row r="32" spans="1:10" ht="14.1" customHeight="1" x14ac:dyDescent="0.15">
      <c r="A32" s="32" t="s">
        <v>66</v>
      </c>
      <c r="B32" s="174">
        <v>80321</v>
      </c>
      <c r="C32" s="135">
        <v>171362</v>
      </c>
      <c r="D32" s="135">
        <v>164024</v>
      </c>
      <c r="E32" s="175">
        <f t="shared" si="3"/>
        <v>7338</v>
      </c>
      <c r="F32" s="176">
        <f t="shared" si="4"/>
        <v>4.4737355508949905</v>
      </c>
      <c r="H32" s="28"/>
      <c r="I32" s="28"/>
      <c r="J32" s="28"/>
    </row>
    <row r="33" spans="1:10" ht="14.1" customHeight="1" x14ac:dyDescent="0.15">
      <c r="A33" s="32"/>
      <c r="B33" s="174"/>
      <c r="C33" s="136"/>
      <c r="D33" s="136"/>
      <c r="E33" s="175"/>
      <c r="F33" s="176"/>
      <c r="G33" s="21"/>
      <c r="H33" s="121"/>
      <c r="I33" s="28"/>
      <c r="J33" s="28"/>
    </row>
    <row r="34" spans="1:10" ht="14.1" customHeight="1" x14ac:dyDescent="0.15">
      <c r="A34" s="32" t="s">
        <v>65</v>
      </c>
      <c r="B34" s="174">
        <v>38456</v>
      </c>
      <c r="C34" s="135">
        <v>93576</v>
      </c>
      <c r="D34" s="135">
        <v>89245</v>
      </c>
      <c r="E34" s="175">
        <f t="shared" si="3"/>
        <v>4331</v>
      </c>
      <c r="F34" s="176">
        <f t="shared" si="4"/>
        <v>4.852932937419463</v>
      </c>
      <c r="H34" s="28"/>
      <c r="I34" s="28"/>
    </row>
    <row r="35" spans="1:10" ht="14.1" customHeight="1" x14ac:dyDescent="0.15">
      <c r="A35" s="32" t="s">
        <v>64</v>
      </c>
      <c r="B35" s="174">
        <v>25430</v>
      </c>
      <c r="C35" s="135">
        <v>63883</v>
      </c>
      <c r="D35" s="135">
        <v>60952</v>
      </c>
      <c r="E35" s="175">
        <f t="shared" si="3"/>
        <v>2931</v>
      </c>
      <c r="F35" s="176">
        <f t="shared" si="4"/>
        <v>4.808701929387059</v>
      </c>
      <c r="H35" s="28"/>
      <c r="I35" s="28"/>
    </row>
    <row r="36" spans="1:10" ht="14.1" customHeight="1" x14ac:dyDescent="0.15">
      <c r="A36" s="32" t="s">
        <v>63</v>
      </c>
      <c r="B36" s="174">
        <v>27942</v>
      </c>
      <c r="C36" s="135">
        <v>67455</v>
      </c>
      <c r="D36" s="135">
        <v>70734</v>
      </c>
      <c r="E36" s="175">
        <f t="shared" si="3"/>
        <v>-3279</v>
      </c>
      <c r="F36" s="176">
        <f t="shared" si="4"/>
        <v>-4.6356773263211473</v>
      </c>
      <c r="H36" s="28"/>
      <c r="I36" s="28"/>
      <c r="J36" s="28"/>
    </row>
    <row r="37" spans="1:10" ht="14.1" customHeight="1" x14ac:dyDescent="0.15">
      <c r="A37" s="32" t="s">
        <v>62</v>
      </c>
      <c r="B37" s="174">
        <v>38349</v>
      </c>
      <c r="C37" s="135">
        <v>102609</v>
      </c>
      <c r="D37" s="135">
        <v>92670</v>
      </c>
      <c r="E37" s="175">
        <f t="shared" si="3"/>
        <v>9939</v>
      </c>
      <c r="F37" s="176">
        <f t="shared" si="4"/>
        <v>10.72515377144707</v>
      </c>
      <c r="H37" s="28"/>
      <c r="I37" s="28"/>
      <c r="J37" s="28"/>
    </row>
    <row r="38" spans="1:10" ht="14.1" customHeight="1" x14ac:dyDescent="0.15">
      <c r="A38" s="32" t="s">
        <v>61</v>
      </c>
      <c r="B38" s="174">
        <v>24141</v>
      </c>
      <c r="C38" s="135">
        <v>62441</v>
      </c>
      <c r="D38" s="135">
        <v>61674</v>
      </c>
      <c r="E38" s="175">
        <f t="shared" si="3"/>
        <v>767</v>
      </c>
      <c r="F38" s="176">
        <f t="shared" si="4"/>
        <v>1.2436358919479846</v>
      </c>
      <c r="H38" s="28"/>
      <c r="I38" s="28"/>
    </row>
    <row r="39" spans="1:10" ht="14.1" customHeight="1" x14ac:dyDescent="0.15">
      <c r="A39" s="32"/>
      <c r="B39" s="174"/>
      <c r="C39" s="136"/>
      <c r="D39" s="136"/>
      <c r="E39" s="175"/>
      <c r="F39" s="176"/>
      <c r="G39" s="21"/>
      <c r="H39" s="28"/>
      <c r="I39" s="28"/>
    </row>
    <row r="40" spans="1:10" ht="14.1" customHeight="1" x14ac:dyDescent="0.15">
      <c r="A40" s="32" t="s">
        <v>60</v>
      </c>
      <c r="B40" s="174">
        <v>21885</v>
      </c>
      <c r="C40" s="135">
        <v>49735</v>
      </c>
      <c r="D40" s="135">
        <v>49636</v>
      </c>
      <c r="E40" s="175">
        <f t="shared" si="3"/>
        <v>99</v>
      </c>
      <c r="F40" s="176">
        <f t="shared" si="4"/>
        <v>0.19945201063744059</v>
      </c>
      <c r="H40" s="28"/>
      <c r="I40" s="28"/>
    </row>
    <row r="41" spans="1:10" ht="14.1" customHeight="1" x14ac:dyDescent="0.15">
      <c r="A41" s="32" t="s">
        <v>59</v>
      </c>
      <c r="B41" s="174">
        <v>14720</v>
      </c>
      <c r="C41" s="135">
        <v>35831</v>
      </c>
      <c r="D41" s="135">
        <v>39033</v>
      </c>
      <c r="E41" s="175">
        <f t="shared" si="3"/>
        <v>-3202</v>
      </c>
      <c r="F41" s="176">
        <f t="shared" si="4"/>
        <v>-8.2033151435964449</v>
      </c>
      <c r="H41" s="28"/>
      <c r="I41" s="28"/>
    </row>
    <row r="42" spans="1:10" ht="14.1" customHeight="1" x14ac:dyDescent="0.15">
      <c r="A42" s="32" t="s">
        <v>91</v>
      </c>
      <c r="B42" s="174">
        <v>12883</v>
      </c>
      <c r="C42" s="135">
        <v>35040</v>
      </c>
      <c r="D42" s="135">
        <v>37261</v>
      </c>
      <c r="E42" s="175">
        <f t="shared" si="3"/>
        <v>-2221</v>
      </c>
      <c r="F42" s="176">
        <f t="shared" si="4"/>
        <v>-5.9606559136899167</v>
      </c>
      <c r="H42" s="28"/>
      <c r="I42" s="28"/>
    </row>
    <row r="43" spans="1:10" ht="14.1" customHeight="1" x14ac:dyDescent="0.15">
      <c r="A43" s="32" t="s">
        <v>92</v>
      </c>
      <c r="B43" s="174">
        <v>27572</v>
      </c>
      <c r="C43" s="135">
        <v>72356</v>
      </c>
      <c r="D43" s="135">
        <v>77499</v>
      </c>
      <c r="E43" s="175">
        <f t="shared" si="3"/>
        <v>-5143</v>
      </c>
      <c r="F43" s="176">
        <f t="shared" si="4"/>
        <v>-6.6362146608343329</v>
      </c>
      <c r="H43" s="28"/>
      <c r="I43" s="28"/>
    </row>
    <row r="44" spans="1:10" ht="14.1" customHeight="1" x14ac:dyDescent="0.15">
      <c r="A44" s="32" t="s">
        <v>93</v>
      </c>
      <c r="B44" s="174">
        <v>19403</v>
      </c>
      <c r="C44" s="135">
        <v>48444</v>
      </c>
      <c r="D44" s="135">
        <v>52222</v>
      </c>
      <c r="E44" s="175">
        <f t="shared" si="3"/>
        <v>-3778</v>
      </c>
      <c r="F44" s="176">
        <f t="shared" si="4"/>
        <v>-7.2344988702079585</v>
      </c>
      <c r="H44" s="28"/>
      <c r="I44" s="28"/>
      <c r="J44" s="28"/>
    </row>
    <row r="45" spans="1:10" ht="14.1" customHeight="1" x14ac:dyDescent="0.15">
      <c r="A45" s="32"/>
      <c r="B45" s="179"/>
      <c r="C45" s="180"/>
      <c r="D45" s="180"/>
      <c r="E45" s="181"/>
      <c r="F45" s="181"/>
      <c r="H45" s="28"/>
      <c r="I45" s="28"/>
      <c r="J45" s="28"/>
    </row>
    <row r="46" spans="1:10" ht="14.1" customHeight="1" x14ac:dyDescent="0.15">
      <c r="A46" s="32" t="s">
        <v>94</v>
      </c>
      <c r="B46" s="174">
        <v>14484</v>
      </c>
      <c r="C46" s="135">
        <v>35544</v>
      </c>
      <c r="D46" s="135">
        <v>38594</v>
      </c>
      <c r="E46" s="175">
        <f>C46-D46</f>
        <v>-3050</v>
      </c>
      <c r="F46" s="176">
        <f>E46/D46*100</f>
        <v>-7.9027828159817588</v>
      </c>
      <c r="H46" s="28"/>
      <c r="I46" s="28"/>
      <c r="J46" s="28"/>
    </row>
    <row r="47" spans="1:10" ht="14.1" customHeight="1" x14ac:dyDescent="0.15">
      <c r="A47" s="32" t="s">
        <v>104</v>
      </c>
      <c r="B47" s="174">
        <v>19558</v>
      </c>
      <c r="C47" s="135">
        <v>48129</v>
      </c>
      <c r="D47" s="136">
        <v>49184</v>
      </c>
      <c r="E47" s="175">
        <f t="shared" si="3"/>
        <v>-1055</v>
      </c>
      <c r="F47" s="176">
        <f t="shared" si="4"/>
        <v>-2.1450065061808719</v>
      </c>
      <c r="H47" s="28"/>
      <c r="I47" s="28"/>
    </row>
    <row r="48" spans="1:10" ht="14.1" customHeight="1" x14ac:dyDescent="0.15">
      <c r="A48" s="32"/>
      <c r="B48" s="174"/>
      <c r="C48" s="135"/>
      <c r="D48" s="136"/>
      <c r="E48" s="175"/>
      <c r="F48" s="176"/>
      <c r="G48" s="21"/>
      <c r="H48" s="28"/>
      <c r="I48" s="28"/>
    </row>
    <row r="49" spans="1:10" ht="14.1" customHeight="1" x14ac:dyDescent="0.15">
      <c r="A49" s="32" t="s">
        <v>103</v>
      </c>
      <c r="B49" s="174">
        <v>3034</v>
      </c>
      <c r="C49" s="135">
        <v>6993</v>
      </c>
      <c r="D49" s="135">
        <v>8022</v>
      </c>
      <c r="E49" s="175">
        <f t="shared" si="3"/>
        <v>-1029</v>
      </c>
      <c r="F49" s="176">
        <f t="shared" si="4"/>
        <v>-12.827225130890053</v>
      </c>
      <c r="H49" s="28"/>
      <c r="I49" s="28"/>
    </row>
    <row r="50" spans="1:10" ht="9" customHeight="1" x14ac:dyDescent="0.15">
      <c r="A50" s="35"/>
      <c r="B50" s="182"/>
      <c r="C50" s="183"/>
      <c r="D50" s="184"/>
      <c r="E50" s="185"/>
      <c r="F50" s="35"/>
      <c r="G50" s="21"/>
      <c r="H50" s="121"/>
      <c r="I50" s="28"/>
    </row>
    <row r="51" spans="1:10" ht="18.75" customHeight="1" x14ac:dyDescent="0.15">
      <c r="A51" s="16" t="s">
        <v>164</v>
      </c>
      <c r="B51" s="36"/>
      <c r="C51" s="16"/>
      <c r="D51" s="16"/>
      <c r="E51" s="16"/>
      <c r="F51" s="191" t="s">
        <v>217</v>
      </c>
      <c r="H51" s="28"/>
      <c r="I51" s="28"/>
    </row>
    <row r="52" spans="1:10" x14ac:dyDescent="0.15">
      <c r="A52" s="37"/>
      <c r="B52" s="38"/>
      <c r="C52" s="37"/>
      <c r="D52" s="37"/>
      <c r="E52" s="37"/>
      <c r="F52" s="37"/>
      <c r="G52" s="4"/>
      <c r="H52" s="28"/>
      <c r="I52" s="28"/>
    </row>
    <row r="53" spans="1:10" x14ac:dyDescent="0.15">
      <c r="A53" s="39"/>
      <c r="B53" s="40"/>
      <c r="C53" s="39"/>
      <c r="D53" s="39"/>
      <c r="E53" s="39"/>
      <c r="F53" s="39"/>
      <c r="H53" s="28"/>
      <c r="I53" s="28"/>
    </row>
    <row r="54" spans="1:10" x14ac:dyDescent="0.15">
      <c r="E54" s="41"/>
      <c r="H54" s="28"/>
      <c r="I54" s="28"/>
    </row>
    <row r="55" spans="1:10" x14ac:dyDescent="0.15">
      <c r="H55" s="28"/>
      <c r="I55" s="28"/>
      <c r="J55" s="28"/>
    </row>
    <row r="56" spans="1:10" x14ac:dyDescent="0.15">
      <c r="H56" s="28"/>
      <c r="I56" s="28"/>
      <c r="J56" s="28"/>
    </row>
    <row r="57" spans="1:10" x14ac:dyDescent="0.15">
      <c r="H57" s="28"/>
      <c r="I57" s="28"/>
      <c r="J57" s="28"/>
    </row>
    <row r="58" spans="1:10" x14ac:dyDescent="0.15">
      <c r="H58" s="28"/>
      <c r="I58" s="28"/>
    </row>
    <row r="59" spans="1:10" x14ac:dyDescent="0.15">
      <c r="H59" s="28"/>
      <c r="I59" s="28"/>
      <c r="J59" s="28"/>
    </row>
    <row r="60" spans="1:10" x14ac:dyDescent="0.15">
      <c r="H60" s="28"/>
      <c r="I60" s="28"/>
    </row>
    <row r="61" spans="1:10" x14ac:dyDescent="0.15">
      <c r="H61" s="28"/>
      <c r="I61" s="28"/>
      <c r="J61" s="28"/>
    </row>
    <row r="62" spans="1:10" x14ac:dyDescent="0.15">
      <c r="H62" s="28"/>
      <c r="I62" s="28"/>
    </row>
    <row r="63" spans="1:10" x14ac:dyDescent="0.15">
      <c r="H63" s="28"/>
      <c r="I63" s="28"/>
      <c r="J63" s="28"/>
    </row>
    <row r="64" spans="1:10" x14ac:dyDescent="0.15">
      <c r="H64" s="28"/>
      <c r="I64" s="28"/>
      <c r="J64" s="28"/>
    </row>
    <row r="65" spans="8:10" x14ac:dyDescent="0.15">
      <c r="H65" s="28"/>
      <c r="I65" s="28"/>
      <c r="J65" s="28"/>
    </row>
    <row r="66" spans="8:10" x14ac:dyDescent="0.15">
      <c r="H66" s="28"/>
      <c r="I66" s="28"/>
      <c r="J66" s="28"/>
    </row>
    <row r="67" spans="8:10" x14ac:dyDescent="0.15">
      <c r="H67" s="28"/>
      <c r="I67" s="28"/>
      <c r="J67" s="28"/>
    </row>
    <row r="68" spans="8:10" x14ac:dyDescent="0.15">
      <c r="H68" s="28"/>
      <c r="I68" s="28"/>
      <c r="J68" s="28"/>
    </row>
    <row r="69" spans="8:10" x14ac:dyDescent="0.15">
      <c r="H69" s="28"/>
      <c r="I69" s="28"/>
      <c r="J69" s="28"/>
    </row>
    <row r="70" spans="8:10" x14ac:dyDescent="0.15">
      <c r="H70" s="28"/>
      <c r="I70" s="28"/>
    </row>
    <row r="71" spans="8:10" x14ac:dyDescent="0.15">
      <c r="H71" s="28"/>
      <c r="I71" s="28"/>
      <c r="J71" s="28"/>
    </row>
    <row r="72" spans="8:10" x14ac:dyDescent="0.15">
      <c r="H72" s="28"/>
      <c r="I72" s="28"/>
      <c r="J72" s="28"/>
    </row>
    <row r="73" spans="8:10" x14ac:dyDescent="0.15">
      <c r="H73" s="28"/>
      <c r="I73" s="28"/>
    </row>
    <row r="74" spans="8:10" x14ac:dyDescent="0.15">
      <c r="H74" s="28"/>
      <c r="I74" s="28"/>
      <c r="J74" s="28"/>
    </row>
    <row r="75" spans="8:10" x14ac:dyDescent="0.15">
      <c r="H75" s="28"/>
      <c r="I75" s="28"/>
      <c r="J75" s="28"/>
    </row>
    <row r="76" spans="8:10" x14ac:dyDescent="0.15">
      <c r="H76" s="28"/>
      <c r="I76" s="28"/>
      <c r="J76" s="28"/>
    </row>
    <row r="77" spans="8:10" x14ac:dyDescent="0.15">
      <c r="H77" s="28"/>
      <c r="I77" s="28"/>
      <c r="J77" s="28"/>
    </row>
    <row r="78" spans="8:10" x14ac:dyDescent="0.15">
      <c r="H78" s="28"/>
      <c r="I78" s="28"/>
    </row>
    <row r="79" spans="8:10" x14ac:dyDescent="0.15">
      <c r="H79" s="28"/>
      <c r="I79" s="28"/>
      <c r="J79" s="28"/>
    </row>
    <row r="80" spans="8:10" x14ac:dyDescent="0.15">
      <c r="H80" s="28"/>
      <c r="I80" s="28"/>
      <c r="J80" s="28"/>
    </row>
    <row r="81" spans="8:10" x14ac:dyDescent="0.15">
      <c r="H81" s="28"/>
      <c r="I81" s="28"/>
      <c r="J81" s="28"/>
    </row>
    <row r="82" spans="8:10" x14ac:dyDescent="0.15">
      <c r="H82" s="28"/>
      <c r="I82" s="28"/>
      <c r="J82" s="28"/>
    </row>
    <row r="83" spans="8:10" x14ac:dyDescent="0.15">
      <c r="H83" s="28"/>
      <c r="I83" s="28"/>
    </row>
    <row r="84" spans="8:10" x14ac:dyDescent="0.15">
      <c r="H84" s="28"/>
      <c r="I84" s="28"/>
      <c r="J84" s="28"/>
    </row>
    <row r="85" spans="8:10" x14ac:dyDescent="0.15">
      <c r="H85" s="28"/>
      <c r="I85" s="28"/>
      <c r="J85" s="28"/>
    </row>
    <row r="86" spans="8:10" x14ac:dyDescent="0.15">
      <c r="H86" s="28"/>
      <c r="I86" s="28"/>
      <c r="J86" s="28"/>
    </row>
    <row r="87" spans="8:10" x14ac:dyDescent="0.15">
      <c r="H87" s="28"/>
      <c r="I87" s="28"/>
    </row>
    <row r="88" spans="8:10" x14ac:dyDescent="0.15">
      <c r="H88" s="28"/>
      <c r="I88" s="28"/>
      <c r="J88" s="28"/>
    </row>
    <row r="89" spans="8:10" x14ac:dyDescent="0.15">
      <c r="H89" s="28"/>
      <c r="I89" s="28"/>
      <c r="J89" s="28"/>
    </row>
    <row r="90" spans="8:10" x14ac:dyDescent="0.15">
      <c r="H90" s="28"/>
      <c r="I90" s="28"/>
      <c r="J90" s="28"/>
    </row>
    <row r="91" spans="8:10" x14ac:dyDescent="0.15">
      <c r="H91" s="28"/>
      <c r="I91" s="28"/>
      <c r="J91" s="28"/>
    </row>
    <row r="92" spans="8:10" x14ac:dyDescent="0.15">
      <c r="H92" s="28"/>
      <c r="I92" s="28"/>
      <c r="J92" s="28"/>
    </row>
    <row r="93" spans="8:10" x14ac:dyDescent="0.15">
      <c r="I93" s="28"/>
      <c r="J93" s="28"/>
    </row>
    <row r="94" spans="8:10" x14ac:dyDescent="0.15">
      <c r="I94" s="28"/>
      <c r="J94" s="28"/>
    </row>
    <row r="95" spans="8:10" x14ac:dyDescent="0.15">
      <c r="I95" s="28"/>
      <c r="J95" s="28"/>
    </row>
    <row r="96" spans="8:10" x14ac:dyDescent="0.15">
      <c r="I96" s="28"/>
      <c r="J96" s="28"/>
    </row>
    <row r="97" spans="8:10" x14ac:dyDescent="0.15">
      <c r="I97" s="28"/>
      <c r="J97" s="28"/>
    </row>
    <row r="98" spans="8:10" x14ac:dyDescent="0.15">
      <c r="I98" s="28"/>
      <c r="J98" s="28"/>
    </row>
    <row r="99" spans="8:10" x14ac:dyDescent="0.15">
      <c r="I99" s="28"/>
      <c r="J99" s="28"/>
    </row>
    <row r="100" spans="8:10" x14ac:dyDescent="0.15">
      <c r="I100" s="28"/>
      <c r="J100" s="28"/>
    </row>
    <row r="101" spans="8:10" x14ac:dyDescent="0.15">
      <c r="I101" s="28"/>
      <c r="J101" s="28"/>
    </row>
    <row r="102" spans="8:10" x14ac:dyDescent="0.15">
      <c r="I102" s="28"/>
      <c r="J102" s="28"/>
    </row>
    <row r="103" spans="8:10" x14ac:dyDescent="0.15">
      <c r="I103" s="28"/>
      <c r="J103" s="28"/>
    </row>
    <row r="104" spans="8:10" x14ac:dyDescent="0.15">
      <c r="I104" s="28"/>
      <c r="J104" s="28"/>
    </row>
    <row r="105" spans="8:10" x14ac:dyDescent="0.15">
      <c r="I105" s="28"/>
      <c r="J105" s="28"/>
    </row>
    <row r="106" spans="8:10" x14ac:dyDescent="0.15">
      <c r="I106" s="28"/>
      <c r="J106" s="28"/>
    </row>
    <row r="107" spans="8:10" x14ac:dyDescent="0.15">
      <c r="I107" s="28"/>
      <c r="J107" s="28"/>
    </row>
    <row r="108" spans="8:10" x14ac:dyDescent="0.15">
      <c r="I108" s="28"/>
      <c r="J108" s="28"/>
    </row>
    <row r="109" spans="8:10" x14ac:dyDescent="0.15">
      <c r="I109" s="28"/>
      <c r="J109" s="28"/>
    </row>
    <row r="110" spans="8:10" x14ac:dyDescent="0.15">
      <c r="I110" s="28"/>
      <c r="J110" s="28"/>
    </row>
    <row r="111" spans="8:10" x14ac:dyDescent="0.15">
      <c r="H111" s="28"/>
      <c r="I111" s="28"/>
      <c r="J111" s="28"/>
    </row>
    <row r="112" spans="8:10" x14ac:dyDescent="0.15">
      <c r="H112" s="28"/>
      <c r="I112" s="28"/>
      <c r="J112" s="28"/>
    </row>
    <row r="113" spans="8:10" x14ac:dyDescent="0.15">
      <c r="H113" s="28"/>
      <c r="I113" s="28"/>
    </row>
    <row r="114" spans="8:10" x14ac:dyDescent="0.15">
      <c r="H114" s="28"/>
      <c r="I114" s="31"/>
      <c r="J114" s="34"/>
    </row>
  </sheetData>
  <mergeCells count="1">
    <mergeCell ref="E1:F1"/>
  </mergeCells>
  <phoneticPr fontId="3"/>
  <pageMargins left="0.82677165354330717" right="0.74803149606299213" top="1.1811023622047245" bottom="0.74803149606299213" header="0.51181102362204722" footer="0.51181102362204722"/>
  <pageSetup paperSize="9" orientation="portrait" r:id="rId1"/>
  <headerFooter>
    <oddHeader>&amp;R&amp;"ＭＳ Ｐ明朝,標準"&amp;10Ⅱ　人　　口&amp;"ＭＳ Ｐゴシック,標準"&amp;11　&amp;"ＭＳ Ｐ明朝,斜体"&amp;14 １５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3"/>
  <sheetViews>
    <sheetView zoomScaleNormal="100" workbookViewId="0"/>
  </sheetViews>
  <sheetFormatPr defaultRowHeight="13.5" x14ac:dyDescent="0.15"/>
  <cols>
    <col min="1" max="1" width="15" style="3" customWidth="1"/>
    <col min="2" max="5" width="8.75" style="3" customWidth="1"/>
    <col min="6" max="7" width="17.5" style="3" customWidth="1"/>
    <col min="8" max="16384" width="9" style="3"/>
  </cols>
  <sheetData>
    <row r="1" spans="1:12" ht="18.75" customHeight="1" x14ac:dyDescent="0.15">
      <c r="A1" s="127" t="s">
        <v>113</v>
      </c>
      <c r="B1" s="127"/>
      <c r="C1" s="127"/>
      <c r="D1" s="127"/>
      <c r="E1" s="127"/>
      <c r="F1" s="225" t="s">
        <v>214</v>
      </c>
      <c r="G1" s="225"/>
    </row>
    <row r="2" spans="1:12" ht="16.5" customHeight="1" x14ac:dyDescent="0.15">
      <c r="A2" s="42" t="s">
        <v>147</v>
      </c>
      <c r="B2" s="226" t="s">
        <v>114</v>
      </c>
      <c r="C2" s="226"/>
      <c r="D2" s="226"/>
      <c r="E2" s="227" t="s">
        <v>95</v>
      </c>
      <c r="F2" s="194" t="s">
        <v>220</v>
      </c>
      <c r="G2" s="43" t="s">
        <v>203</v>
      </c>
    </row>
    <row r="3" spans="1:12" ht="18.75" customHeight="1" x14ac:dyDescent="0.15">
      <c r="A3" s="44"/>
      <c r="B3" s="226"/>
      <c r="C3" s="226"/>
      <c r="D3" s="226"/>
      <c r="E3" s="228"/>
      <c r="F3" s="195" t="s">
        <v>221</v>
      </c>
      <c r="G3" s="107" t="s">
        <v>205</v>
      </c>
    </row>
    <row r="4" spans="1:12" ht="18.75" customHeight="1" x14ac:dyDescent="0.15">
      <c r="A4" s="127" t="s">
        <v>146</v>
      </c>
      <c r="B4" s="46" t="s">
        <v>55</v>
      </c>
      <c r="C4" s="46" t="s">
        <v>97</v>
      </c>
      <c r="D4" s="47" t="s">
        <v>16</v>
      </c>
      <c r="E4" s="229"/>
      <c r="F4" s="196" t="s">
        <v>222</v>
      </c>
      <c r="G4" s="108" t="s">
        <v>204</v>
      </c>
      <c r="H4" s="28"/>
      <c r="I4" s="48"/>
      <c r="J4" s="48"/>
      <c r="K4" s="48"/>
      <c r="L4" s="28"/>
    </row>
    <row r="5" spans="1:12" ht="22.5" customHeight="1" x14ac:dyDescent="0.15">
      <c r="A5" s="32" t="s">
        <v>85</v>
      </c>
      <c r="B5" s="169">
        <v>11.721299999999999</v>
      </c>
      <c r="C5" s="170">
        <v>60.688980000000001</v>
      </c>
      <c r="D5" s="170">
        <v>27.58971</v>
      </c>
      <c r="E5" s="171">
        <v>47.135019999999997</v>
      </c>
      <c r="F5" s="19">
        <f>(B5+D5)/C5*100</f>
        <v>64.774543912255567</v>
      </c>
      <c r="G5" s="19">
        <v>98.468149999999994</v>
      </c>
      <c r="H5" s="28"/>
      <c r="I5" s="28"/>
      <c r="J5" s="28"/>
      <c r="K5" s="28"/>
      <c r="L5" s="49"/>
    </row>
    <row r="6" spans="1:12" ht="15.95" customHeight="1" x14ac:dyDescent="0.15">
      <c r="A6" s="32" t="s">
        <v>86</v>
      </c>
      <c r="B6" s="169">
        <v>11.447240000000001</v>
      </c>
      <c r="C6" s="170">
        <v>61.753149999999998</v>
      </c>
      <c r="D6" s="170">
        <v>26.799600000000002</v>
      </c>
      <c r="E6" s="171">
        <v>46.976010000000002</v>
      </c>
      <c r="F6" s="19">
        <f t="shared" ref="F6:F51" si="0">(B6+D6)/C6*100</f>
        <v>61.935042989709842</v>
      </c>
      <c r="G6" s="19">
        <v>97.476429999999993</v>
      </c>
      <c r="H6" s="28"/>
    </row>
    <row r="7" spans="1:12" ht="15.95" customHeight="1" x14ac:dyDescent="0.15">
      <c r="A7" s="32" t="s">
        <v>87</v>
      </c>
      <c r="B7" s="169">
        <v>7.6586100000000004</v>
      </c>
      <c r="C7" s="170">
        <v>54.441989999999997</v>
      </c>
      <c r="D7" s="170">
        <v>37.8994</v>
      </c>
      <c r="E7" s="171">
        <v>53.570869999999999</v>
      </c>
      <c r="F7" s="19">
        <f t="shared" si="0"/>
        <v>83.681750060936437</v>
      </c>
      <c r="G7" s="19">
        <v>93.589110000000005</v>
      </c>
      <c r="H7" s="28"/>
      <c r="I7" s="28"/>
      <c r="J7" s="28"/>
      <c r="K7" s="28"/>
      <c r="L7" s="49"/>
    </row>
    <row r="8" spans="1:12" ht="15.95" customHeight="1" x14ac:dyDescent="0.15">
      <c r="A8" s="32" t="s">
        <v>88</v>
      </c>
      <c r="B8" s="169">
        <v>11.563879999999999</v>
      </c>
      <c r="C8" s="170">
        <v>66.937799999999996</v>
      </c>
      <c r="D8" s="170">
        <v>21.49832</v>
      </c>
      <c r="E8" s="171">
        <v>44.42503</v>
      </c>
      <c r="F8" s="19">
        <f t="shared" si="0"/>
        <v>49.392421023696627</v>
      </c>
      <c r="G8" s="19">
        <v>102.45632999999999</v>
      </c>
      <c r="H8" s="28"/>
      <c r="I8" s="28"/>
      <c r="J8" s="28"/>
      <c r="K8" s="28"/>
      <c r="L8" s="49"/>
    </row>
    <row r="9" spans="1:12" ht="15.95" customHeight="1" x14ac:dyDescent="0.15">
      <c r="A9" s="32" t="s">
        <v>89</v>
      </c>
      <c r="B9" s="169">
        <v>12.562939999999999</v>
      </c>
      <c r="C9" s="170">
        <v>63.146610000000003</v>
      </c>
      <c r="D9" s="170">
        <v>24.29045</v>
      </c>
      <c r="E9" s="171">
        <v>45.442300000000003</v>
      </c>
      <c r="F9" s="19">
        <f t="shared" si="0"/>
        <v>58.361628597322955</v>
      </c>
      <c r="G9" s="19">
        <v>98.39931</v>
      </c>
      <c r="H9" s="28"/>
      <c r="I9" s="28"/>
      <c r="J9" s="28"/>
      <c r="K9" s="28"/>
      <c r="L9" s="49"/>
    </row>
    <row r="10" spans="1:12" ht="15.95" customHeight="1" x14ac:dyDescent="0.15">
      <c r="A10" s="32" t="s">
        <v>90</v>
      </c>
      <c r="B10" s="169">
        <v>9.4301600000000008</v>
      </c>
      <c r="C10" s="170">
        <v>49.622390000000003</v>
      </c>
      <c r="D10" s="170">
        <v>40.947450000000003</v>
      </c>
      <c r="E10" s="171">
        <v>53.965220000000002</v>
      </c>
      <c r="F10" s="19">
        <f>(B10+D10)/C10*100</f>
        <v>101.52193394957398</v>
      </c>
      <c r="G10" s="19">
        <v>93.731499999999997</v>
      </c>
      <c r="H10" s="28"/>
      <c r="I10" s="28"/>
      <c r="J10" s="28"/>
      <c r="K10" s="28"/>
      <c r="L10" s="49"/>
    </row>
    <row r="11" spans="1:12" ht="9" customHeight="1" x14ac:dyDescent="0.15">
      <c r="A11" s="32"/>
      <c r="B11" s="169"/>
      <c r="C11" s="170"/>
      <c r="D11" s="170"/>
      <c r="E11" s="19"/>
      <c r="F11" s="19"/>
      <c r="G11" s="19"/>
      <c r="H11" s="28"/>
      <c r="I11" s="28"/>
      <c r="J11" s="28"/>
      <c r="K11" s="28"/>
      <c r="L11" s="49"/>
    </row>
    <row r="12" spans="1:12" ht="15.95" customHeight="1" x14ac:dyDescent="0.15">
      <c r="A12" s="32" t="s">
        <v>84</v>
      </c>
      <c r="B12" s="169">
        <v>12.61328</v>
      </c>
      <c r="C12" s="170">
        <v>59.53248</v>
      </c>
      <c r="D12" s="170">
        <v>27.854240000000001</v>
      </c>
      <c r="E12" s="171">
        <v>46.762169999999998</v>
      </c>
      <c r="F12" s="19">
        <f t="shared" si="0"/>
        <v>67.975532012104992</v>
      </c>
      <c r="G12" s="19">
        <v>101.08394</v>
      </c>
      <c r="H12" s="28"/>
      <c r="I12" s="28"/>
      <c r="J12" s="28"/>
      <c r="K12" s="28"/>
      <c r="L12" s="49"/>
    </row>
    <row r="13" spans="1:12" ht="15.95" customHeight="1" x14ac:dyDescent="0.15">
      <c r="A13" s="32" t="s">
        <v>83</v>
      </c>
      <c r="B13" s="169">
        <v>11.43383</v>
      </c>
      <c r="C13" s="170">
        <v>62.522880000000001</v>
      </c>
      <c r="D13" s="170">
        <v>26.043289999999999</v>
      </c>
      <c r="E13" s="171">
        <v>46.58578</v>
      </c>
      <c r="F13" s="19">
        <f t="shared" si="0"/>
        <v>59.941448634483883</v>
      </c>
      <c r="G13" s="19">
        <v>98.481409999999997</v>
      </c>
      <c r="H13" s="28"/>
    </row>
    <row r="14" spans="1:12" ht="15.95" customHeight="1" x14ac:dyDescent="0.15">
      <c r="A14" s="32" t="s">
        <v>82</v>
      </c>
      <c r="B14" s="169">
        <v>11.42704</v>
      </c>
      <c r="C14" s="170">
        <v>57.474550000000001</v>
      </c>
      <c r="D14" s="170">
        <v>31.098420000000001</v>
      </c>
      <c r="E14" s="171">
        <v>48.480020000000003</v>
      </c>
      <c r="F14" s="19">
        <f t="shared" si="0"/>
        <v>73.990070387675942</v>
      </c>
      <c r="G14" s="19">
        <v>99.675579999999997</v>
      </c>
      <c r="H14" s="28"/>
    </row>
    <row r="15" spans="1:12" ht="15.95" customHeight="1" x14ac:dyDescent="0.15">
      <c r="A15" s="32" t="s">
        <v>81</v>
      </c>
      <c r="B15" s="169">
        <v>9.9986200000000007</v>
      </c>
      <c r="C15" s="170">
        <v>56.444879999999998</v>
      </c>
      <c r="D15" s="170">
        <v>33.5565</v>
      </c>
      <c r="E15" s="171">
        <v>50.632680000000001</v>
      </c>
      <c r="F15" s="19">
        <f t="shared" si="0"/>
        <v>77.163987238523674</v>
      </c>
      <c r="G15" s="19">
        <v>96.610709999999997</v>
      </c>
      <c r="H15" s="28"/>
    </row>
    <row r="16" spans="1:12" ht="15.95" customHeight="1" x14ac:dyDescent="0.15">
      <c r="A16" s="32" t="s">
        <v>80</v>
      </c>
      <c r="B16" s="169">
        <v>12.654059999999999</v>
      </c>
      <c r="C16" s="170">
        <v>63.508800000000001</v>
      </c>
      <c r="D16" s="170">
        <v>23.837150000000001</v>
      </c>
      <c r="E16" s="171">
        <v>44.580260000000003</v>
      </c>
      <c r="F16" s="19">
        <f t="shared" si="0"/>
        <v>57.458509686846547</v>
      </c>
      <c r="G16" s="19">
        <v>99.33408</v>
      </c>
      <c r="H16" s="28"/>
    </row>
    <row r="17" spans="1:12" ht="9" customHeight="1" x14ac:dyDescent="0.15">
      <c r="A17" s="32"/>
      <c r="B17" s="169"/>
      <c r="C17" s="170"/>
      <c r="D17" s="170"/>
      <c r="E17" s="19"/>
      <c r="F17" s="19"/>
      <c r="G17" s="19"/>
      <c r="H17" s="28"/>
      <c r="I17" s="28"/>
      <c r="J17" s="28"/>
      <c r="K17" s="49"/>
    </row>
    <row r="18" spans="1:12" ht="15.95" customHeight="1" x14ac:dyDescent="0.15">
      <c r="A18" s="32" t="s">
        <v>79</v>
      </c>
      <c r="B18" s="169">
        <v>11.025639999999999</v>
      </c>
      <c r="C18" s="170">
        <v>56.221589999999999</v>
      </c>
      <c r="D18" s="170">
        <v>32.752769999999998</v>
      </c>
      <c r="E18" s="171">
        <v>49.634729999999998</v>
      </c>
      <c r="F18" s="172">
        <f t="shared" si="0"/>
        <v>77.867612780072562</v>
      </c>
      <c r="G18" s="19">
        <v>95.480869999999996</v>
      </c>
      <c r="H18" s="28"/>
      <c r="I18" s="28"/>
      <c r="J18" s="28"/>
      <c r="K18" s="49"/>
    </row>
    <row r="19" spans="1:12" ht="15.95" customHeight="1" x14ac:dyDescent="0.15">
      <c r="A19" s="32" t="s">
        <v>78</v>
      </c>
      <c r="B19" s="169">
        <v>10.398669999999999</v>
      </c>
      <c r="C19" s="170">
        <v>59.855029999999999</v>
      </c>
      <c r="D19" s="170">
        <v>29.746300000000002</v>
      </c>
      <c r="E19" s="171">
        <v>48.336170000000003</v>
      </c>
      <c r="F19" s="172">
        <f t="shared" si="0"/>
        <v>67.070336444572831</v>
      </c>
      <c r="G19" s="19">
        <v>100.97694</v>
      </c>
      <c r="H19" s="28"/>
    </row>
    <row r="20" spans="1:12" ht="15.95" customHeight="1" x14ac:dyDescent="0.15">
      <c r="A20" s="32" t="s">
        <v>77</v>
      </c>
      <c r="B20" s="169">
        <v>11.268330000000001</v>
      </c>
      <c r="C20" s="170">
        <v>57.406860000000002</v>
      </c>
      <c r="D20" s="170">
        <v>31.324809999999999</v>
      </c>
      <c r="E20" s="171">
        <v>49.193370000000002</v>
      </c>
      <c r="F20" s="172">
        <f t="shared" si="0"/>
        <v>74.195209422706625</v>
      </c>
      <c r="G20" s="19">
        <v>96.950500000000005</v>
      </c>
      <c r="H20" s="28"/>
      <c r="L20" s="49"/>
    </row>
    <row r="21" spans="1:12" ht="15.95" customHeight="1" x14ac:dyDescent="0.15">
      <c r="A21" s="32" t="s">
        <v>76</v>
      </c>
      <c r="B21" s="169">
        <v>12.63983</v>
      </c>
      <c r="C21" s="170">
        <v>64.101550000000003</v>
      </c>
      <c r="D21" s="170">
        <v>23.25863</v>
      </c>
      <c r="E21" s="171">
        <v>44.783940000000001</v>
      </c>
      <c r="F21" s="19">
        <f t="shared" si="0"/>
        <v>56.002483559289907</v>
      </c>
      <c r="G21" s="19">
        <v>99.509709999999998</v>
      </c>
      <c r="H21" s="28"/>
      <c r="L21" s="49"/>
    </row>
    <row r="22" spans="1:12" ht="15.95" customHeight="1" x14ac:dyDescent="0.15">
      <c r="A22" s="32" t="s">
        <v>75</v>
      </c>
      <c r="B22" s="169">
        <v>12.505979999999999</v>
      </c>
      <c r="C22" s="170">
        <v>61.003639999999997</v>
      </c>
      <c r="D22" s="170">
        <v>26.490379999999998</v>
      </c>
      <c r="E22" s="171">
        <v>46.24391</v>
      </c>
      <c r="F22" s="19">
        <f t="shared" si="0"/>
        <v>63.924644496623472</v>
      </c>
      <c r="G22" s="19">
        <v>97.764830000000003</v>
      </c>
      <c r="H22" s="28"/>
    </row>
    <row r="23" spans="1:12" ht="9" customHeight="1" x14ac:dyDescent="0.15">
      <c r="A23" s="32"/>
      <c r="B23" s="169"/>
      <c r="C23" s="170"/>
      <c r="D23" s="170"/>
      <c r="E23" s="19"/>
      <c r="F23" s="19"/>
      <c r="G23" s="19"/>
      <c r="H23" s="28"/>
    </row>
    <row r="24" spans="1:12" ht="15.95" customHeight="1" x14ac:dyDescent="0.15">
      <c r="A24" s="32" t="s">
        <v>74</v>
      </c>
      <c r="B24" s="169">
        <v>6.7643399999999998</v>
      </c>
      <c r="C24" s="170">
        <v>50.097479999999997</v>
      </c>
      <c r="D24" s="170">
        <v>43.138179999999998</v>
      </c>
      <c r="E24" s="171">
        <v>54.666130000000003</v>
      </c>
      <c r="F24" s="19">
        <f t="shared" si="0"/>
        <v>99.610838708853208</v>
      </c>
      <c r="G24" s="19">
        <v>105.84945</v>
      </c>
      <c r="H24" s="28"/>
      <c r="L24" s="49"/>
    </row>
    <row r="25" spans="1:12" ht="15.95" customHeight="1" x14ac:dyDescent="0.15">
      <c r="A25" s="32" t="s">
        <v>73</v>
      </c>
      <c r="B25" s="169">
        <v>11.177110000000001</v>
      </c>
      <c r="C25" s="170">
        <v>59.122010000000003</v>
      </c>
      <c r="D25" s="170">
        <v>29.700880000000002</v>
      </c>
      <c r="E25" s="171">
        <v>48.172899999999998</v>
      </c>
      <c r="F25" s="19">
        <f t="shared" si="0"/>
        <v>69.141746026564391</v>
      </c>
      <c r="G25" s="19">
        <v>105.60853</v>
      </c>
      <c r="H25" s="28"/>
      <c r="I25" s="28"/>
      <c r="J25" s="28"/>
      <c r="K25" s="49"/>
      <c r="L25" s="49"/>
    </row>
    <row r="26" spans="1:12" ht="15.95" customHeight="1" x14ac:dyDescent="0.15">
      <c r="A26" s="32" t="s">
        <v>72</v>
      </c>
      <c r="B26" s="169">
        <v>15.733879999999999</v>
      </c>
      <c r="C26" s="170">
        <v>60.597250000000003</v>
      </c>
      <c r="D26" s="170">
        <v>23.668869999999998</v>
      </c>
      <c r="E26" s="171">
        <v>43.851129999999998</v>
      </c>
      <c r="F26" s="19">
        <f t="shared" si="0"/>
        <v>65.023990362598965</v>
      </c>
      <c r="G26" s="19">
        <v>97.054760000000002</v>
      </c>
      <c r="H26" s="28"/>
      <c r="I26" s="28"/>
      <c r="J26" s="28"/>
      <c r="K26" s="49"/>
      <c r="L26" s="49"/>
    </row>
    <row r="27" spans="1:12" ht="15.95" customHeight="1" x14ac:dyDescent="0.15">
      <c r="A27" s="32" t="s">
        <v>71</v>
      </c>
      <c r="B27" s="169">
        <v>12.850250000000001</v>
      </c>
      <c r="C27" s="170">
        <v>61.773049999999998</v>
      </c>
      <c r="D27" s="170">
        <v>25.3767</v>
      </c>
      <c r="E27" s="171">
        <v>45.877740000000003</v>
      </c>
      <c r="F27" s="19">
        <f t="shared" si="0"/>
        <v>61.882892296883519</v>
      </c>
      <c r="G27" s="19">
        <v>96.398830000000004</v>
      </c>
      <c r="H27" s="28"/>
    </row>
    <row r="28" spans="1:12" ht="15.95" customHeight="1" x14ac:dyDescent="0.15">
      <c r="A28" s="32" t="s">
        <v>70</v>
      </c>
      <c r="B28" s="169">
        <v>10.95931</v>
      </c>
      <c r="C28" s="170">
        <v>57.978700000000003</v>
      </c>
      <c r="D28" s="170">
        <v>31.061990000000002</v>
      </c>
      <c r="E28" s="171">
        <v>49.077730000000003</v>
      </c>
      <c r="F28" s="19">
        <f t="shared" si="0"/>
        <v>72.477133843980639</v>
      </c>
      <c r="G28" s="19">
        <v>94.895759999999996</v>
      </c>
      <c r="H28" s="28"/>
    </row>
    <row r="29" spans="1:12" ht="9" customHeight="1" x14ac:dyDescent="0.15">
      <c r="A29" s="32"/>
      <c r="B29" s="169"/>
      <c r="C29" s="170"/>
      <c r="D29" s="170"/>
      <c r="E29" s="19"/>
      <c r="F29" s="19"/>
      <c r="G29" s="19"/>
      <c r="H29" s="28"/>
    </row>
    <row r="30" spans="1:12" ht="15.95" customHeight="1" x14ac:dyDescent="0.15">
      <c r="A30" s="32" t="s">
        <v>69</v>
      </c>
      <c r="B30" s="169">
        <v>9.3224599999999995</v>
      </c>
      <c r="C30" s="170">
        <v>51.824640000000002</v>
      </c>
      <c r="D30" s="170">
        <v>38.852910000000001</v>
      </c>
      <c r="E30" s="171">
        <v>52.535679999999999</v>
      </c>
      <c r="F30" s="19">
        <f t="shared" si="0"/>
        <v>92.958426725202528</v>
      </c>
      <c r="G30" s="19">
        <v>90.125500000000002</v>
      </c>
      <c r="H30" s="28"/>
      <c r="L30" s="49"/>
    </row>
    <row r="31" spans="1:12" ht="15.95" customHeight="1" x14ac:dyDescent="0.15">
      <c r="A31" s="32" t="s">
        <v>189</v>
      </c>
      <c r="B31" s="169">
        <v>11.425240000000001</v>
      </c>
      <c r="C31" s="170">
        <v>59.126550000000002</v>
      </c>
      <c r="D31" s="170">
        <v>29.4482</v>
      </c>
      <c r="E31" s="171">
        <v>48.023710000000001</v>
      </c>
      <c r="F31" s="19">
        <f t="shared" si="0"/>
        <v>69.128741656666932</v>
      </c>
      <c r="G31" s="19">
        <v>95.122470000000007</v>
      </c>
      <c r="H31" s="28"/>
      <c r="L31" s="49"/>
    </row>
    <row r="32" spans="1:12" ht="15.95" customHeight="1" x14ac:dyDescent="0.15">
      <c r="A32" s="32" t="s">
        <v>68</v>
      </c>
      <c r="B32" s="169">
        <v>10.308249999999999</v>
      </c>
      <c r="C32" s="170">
        <v>57.190469999999998</v>
      </c>
      <c r="D32" s="170">
        <v>32.501280000000001</v>
      </c>
      <c r="E32" s="171">
        <v>49.741529999999997</v>
      </c>
      <c r="F32" s="19">
        <f t="shared" si="0"/>
        <v>74.854307020033247</v>
      </c>
      <c r="G32" s="19">
        <v>104.09653</v>
      </c>
      <c r="H32" s="28"/>
      <c r="L32" s="49"/>
    </row>
    <row r="33" spans="1:12" ht="15.95" customHeight="1" x14ac:dyDescent="0.15">
      <c r="A33" s="32" t="s">
        <v>67</v>
      </c>
      <c r="B33" s="169">
        <v>8.6424099999999999</v>
      </c>
      <c r="C33" s="170">
        <v>52.801130000000001</v>
      </c>
      <c r="D33" s="170">
        <v>38.556460000000001</v>
      </c>
      <c r="E33" s="171">
        <v>53.157980000000002</v>
      </c>
      <c r="F33" s="19">
        <f t="shared" si="0"/>
        <v>89.389886163421124</v>
      </c>
      <c r="G33" s="19">
        <v>102.83244000000001</v>
      </c>
      <c r="H33" s="28"/>
      <c r="L33" s="49"/>
    </row>
    <row r="34" spans="1:12" ht="15.95" customHeight="1" x14ac:dyDescent="0.15">
      <c r="A34" s="32" t="s">
        <v>66</v>
      </c>
      <c r="B34" s="169">
        <v>12.58564</v>
      </c>
      <c r="C34" s="170">
        <v>69.721410000000006</v>
      </c>
      <c r="D34" s="170">
        <v>17.69295</v>
      </c>
      <c r="E34" s="171">
        <v>42.062469999999998</v>
      </c>
      <c r="F34" s="19">
        <f t="shared" si="0"/>
        <v>43.427965670803268</v>
      </c>
      <c r="G34" s="19">
        <v>95.048720000000003</v>
      </c>
      <c r="H34" s="28"/>
    </row>
    <row r="35" spans="1:12" ht="9" customHeight="1" x14ac:dyDescent="0.15">
      <c r="A35" s="32"/>
      <c r="B35" s="169"/>
      <c r="C35" s="170"/>
      <c r="D35" s="170"/>
      <c r="E35" s="19"/>
      <c r="F35" s="19"/>
      <c r="G35" s="19"/>
      <c r="H35" s="28"/>
      <c r="I35" s="28"/>
      <c r="J35" s="28"/>
      <c r="K35" s="49"/>
    </row>
    <row r="36" spans="1:12" ht="15.95" customHeight="1" x14ac:dyDescent="0.15">
      <c r="A36" s="32" t="s">
        <v>65</v>
      </c>
      <c r="B36" s="169">
        <v>13.333550000000001</v>
      </c>
      <c r="C36" s="170">
        <v>57.336280000000002</v>
      </c>
      <c r="D36" s="170">
        <v>29.330169999999999</v>
      </c>
      <c r="E36" s="171">
        <v>47.215029999999999</v>
      </c>
      <c r="F36" s="19">
        <f t="shared" si="0"/>
        <v>74.40964080683294</v>
      </c>
      <c r="G36" s="19">
        <v>98.132499999999993</v>
      </c>
      <c r="H36" s="28"/>
      <c r="I36" s="28"/>
      <c r="J36" s="28"/>
      <c r="K36" s="49"/>
    </row>
    <row r="37" spans="1:12" ht="15.95" customHeight="1" x14ac:dyDescent="0.15">
      <c r="A37" s="32" t="s">
        <v>64</v>
      </c>
      <c r="B37" s="169">
        <v>13.49968</v>
      </c>
      <c r="C37" s="170">
        <v>59.468089999999997</v>
      </c>
      <c r="D37" s="170">
        <v>27.032229999999998</v>
      </c>
      <c r="E37" s="171">
        <v>46.098779999999998</v>
      </c>
      <c r="F37" s="19">
        <f t="shared" si="0"/>
        <v>68.157410133737272</v>
      </c>
      <c r="G37" s="19">
        <v>101.72093</v>
      </c>
      <c r="H37" s="28"/>
      <c r="I37" s="28"/>
      <c r="J37" s="28"/>
      <c r="K37" s="49"/>
    </row>
    <row r="38" spans="1:12" ht="15.95" customHeight="1" x14ac:dyDescent="0.15">
      <c r="A38" s="32" t="s">
        <v>63</v>
      </c>
      <c r="B38" s="169">
        <v>9.3321500000000004</v>
      </c>
      <c r="C38" s="170">
        <v>59.365499999999997</v>
      </c>
      <c r="D38" s="170">
        <v>31.302350000000001</v>
      </c>
      <c r="E38" s="171">
        <v>49.844670000000001</v>
      </c>
      <c r="F38" s="19">
        <f t="shared" si="0"/>
        <v>68.448004312268921</v>
      </c>
      <c r="G38" s="19">
        <v>102.3124</v>
      </c>
      <c r="H38" s="28"/>
    </row>
    <row r="39" spans="1:12" ht="15.95" customHeight="1" x14ac:dyDescent="0.15">
      <c r="A39" s="32" t="s">
        <v>62</v>
      </c>
      <c r="B39" s="169">
        <v>16.369910000000001</v>
      </c>
      <c r="C39" s="170">
        <v>60.44791</v>
      </c>
      <c r="D39" s="170">
        <v>23.182179999999999</v>
      </c>
      <c r="E39" s="171">
        <v>43.999499999999998</v>
      </c>
      <c r="F39" s="19">
        <f t="shared" si="0"/>
        <v>65.431691517539647</v>
      </c>
      <c r="G39" s="19">
        <v>97.192269999999994</v>
      </c>
      <c r="H39" s="28"/>
      <c r="I39" s="28"/>
      <c r="J39" s="28"/>
      <c r="K39" s="49"/>
    </row>
    <row r="40" spans="1:12" ht="15.95" customHeight="1" x14ac:dyDescent="0.15">
      <c r="A40" s="32" t="s">
        <v>61</v>
      </c>
      <c r="B40" s="169">
        <v>13.835459999999999</v>
      </c>
      <c r="C40" s="170">
        <v>58.475999999999999</v>
      </c>
      <c r="D40" s="170">
        <v>27.68854</v>
      </c>
      <c r="E40" s="171">
        <v>46.66771</v>
      </c>
      <c r="F40" s="19">
        <f t="shared" si="0"/>
        <v>71.010329023873041</v>
      </c>
      <c r="G40" s="19">
        <v>98.068200000000004</v>
      </c>
      <c r="H40" s="28"/>
    </row>
    <row r="41" spans="1:12" ht="9" customHeight="1" x14ac:dyDescent="0.15">
      <c r="A41" s="32"/>
      <c r="B41" s="169"/>
      <c r="C41" s="170"/>
      <c r="D41" s="170"/>
      <c r="E41" s="19"/>
      <c r="F41" s="19"/>
      <c r="G41" s="19"/>
      <c r="H41" s="28"/>
      <c r="I41" s="28"/>
      <c r="J41" s="28"/>
      <c r="K41" s="49"/>
    </row>
    <row r="42" spans="1:12" ht="15.95" customHeight="1" x14ac:dyDescent="0.15">
      <c r="A42" s="32" t="s">
        <v>60</v>
      </c>
      <c r="B42" s="169">
        <v>10.8294</v>
      </c>
      <c r="C42" s="170">
        <v>60.886699999999998</v>
      </c>
      <c r="D42" s="170">
        <v>28.283899999999999</v>
      </c>
      <c r="E42" s="171">
        <v>47.34675</v>
      </c>
      <c r="F42" s="19">
        <f t="shared" si="0"/>
        <v>64.239480871848855</v>
      </c>
      <c r="G42" s="19">
        <v>103.565</v>
      </c>
      <c r="H42" s="28"/>
    </row>
    <row r="43" spans="1:12" ht="15.95" customHeight="1" x14ac:dyDescent="0.15">
      <c r="A43" s="32" t="s">
        <v>59</v>
      </c>
      <c r="B43" s="169">
        <v>8.3810099999999998</v>
      </c>
      <c r="C43" s="170">
        <v>44.380560000000003</v>
      </c>
      <c r="D43" s="170">
        <v>47.238419999999998</v>
      </c>
      <c r="E43" s="171">
        <v>57.493049999999997</v>
      </c>
      <c r="F43" s="19">
        <f t="shared" si="0"/>
        <v>125.3238580135086</v>
      </c>
      <c r="G43" s="19">
        <v>90.387889999999999</v>
      </c>
      <c r="H43" s="28"/>
    </row>
    <row r="44" spans="1:12" ht="15.95" customHeight="1" x14ac:dyDescent="0.15">
      <c r="A44" s="32" t="s">
        <v>91</v>
      </c>
      <c r="B44" s="169">
        <v>9.9058200000000003</v>
      </c>
      <c r="C44" s="170">
        <v>54.18094</v>
      </c>
      <c r="D44" s="170">
        <v>35.913240000000002</v>
      </c>
      <c r="E44" s="170">
        <v>52.139040000000001</v>
      </c>
      <c r="F44" s="19">
        <f t="shared" si="0"/>
        <v>84.566749857053054</v>
      </c>
      <c r="G44" s="19">
        <v>96.975660000000005</v>
      </c>
      <c r="H44" s="28"/>
    </row>
    <row r="45" spans="1:12" ht="15.95" customHeight="1" x14ac:dyDescent="0.15">
      <c r="A45" s="32" t="s">
        <v>92</v>
      </c>
      <c r="B45" s="169">
        <v>9.1906700000000008</v>
      </c>
      <c r="C45" s="170">
        <v>53.644480000000001</v>
      </c>
      <c r="D45" s="170">
        <v>37.164850000000001</v>
      </c>
      <c r="E45" s="170">
        <v>52.653930000000003</v>
      </c>
      <c r="F45" s="19">
        <f t="shared" si="0"/>
        <v>86.412469652049936</v>
      </c>
      <c r="G45" s="19">
        <v>96.994280000000003</v>
      </c>
      <c r="H45" s="28"/>
    </row>
    <row r="46" spans="1:12" ht="15.95" customHeight="1" x14ac:dyDescent="0.15">
      <c r="A46" s="32" t="s">
        <v>93</v>
      </c>
      <c r="B46" s="169">
        <v>8.9278300000000002</v>
      </c>
      <c r="C46" s="170">
        <v>55.142020000000002</v>
      </c>
      <c r="D46" s="170">
        <v>35.930149999999998</v>
      </c>
      <c r="E46" s="170">
        <v>52.288559999999997</v>
      </c>
      <c r="F46" s="19">
        <f t="shared" si="0"/>
        <v>81.349903394906448</v>
      </c>
      <c r="G46" s="19">
        <v>99.818510000000003</v>
      </c>
      <c r="H46" s="28"/>
    </row>
    <row r="47" spans="1:12" ht="9" customHeight="1" x14ac:dyDescent="0.15">
      <c r="A47" s="32"/>
      <c r="B47" s="169"/>
      <c r="C47" s="170"/>
      <c r="D47" s="170"/>
      <c r="E47" s="170"/>
      <c r="F47" s="19"/>
      <c r="G47" s="19"/>
      <c r="H47" s="28"/>
    </row>
    <row r="48" spans="1:12" ht="15.95" customHeight="1" x14ac:dyDescent="0.15">
      <c r="A48" s="32" t="s">
        <v>94</v>
      </c>
      <c r="B48" s="169">
        <v>8.89602</v>
      </c>
      <c r="C48" s="170">
        <v>48.719900000000003</v>
      </c>
      <c r="D48" s="170">
        <v>42.38409</v>
      </c>
      <c r="E48" s="170">
        <v>55.181660000000001</v>
      </c>
      <c r="F48" s="19">
        <f t="shared" si="0"/>
        <v>105.25495741986333</v>
      </c>
      <c r="G48" s="19">
        <v>95.490049999999997</v>
      </c>
      <c r="H48" s="28"/>
    </row>
    <row r="49" spans="1:11" ht="15.95" customHeight="1" x14ac:dyDescent="0.15">
      <c r="A49" s="32" t="s">
        <v>104</v>
      </c>
      <c r="B49" s="169">
        <v>10.592370000000001</v>
      </c>
      <c r="C49" s="170">
        <v>56.346490000000003</v>
      </c>
      <c r="D49" s="170">
        <v>33.061149999999998</v>
      </c>
      <c r="E49" s="170">
        <v>50.321399999999997</v>
      </c>
      <c r="F49" s="19">
        <f t="shared" si="0"/>
        <v>77.473361694756846</v>
      </c>
      <c r="G49" s="19">
        <v>95.805530000000005</v>
      </c>
      <c r="H49" s="28"/>
      <c r="I49" s="28"/>
      <c r="J49" s="28"/>
      <c r="K49" s="50"/>
    </row>
    <row r="50" spans="1:11" ht="9" customHeight="1" x14ac:dyDescent="0.15">
      <c r="A50" s="32"/>
      <c r="B50" s="169"/>
      <c r="C50" s="170"/>
      <c r="D50" s="170"/>
      <c r="E50" s="173"/>
      <c r="F50" s="19"/>
      <c r="G50" s="19"/>
      <c r="H50" s="28"/>
      <c r="I50" s="28"/>
      <c r="J50" s="28"/>
      <c r="K50" s="50"/>
    </row>
    <row r="51" spans="1:11" ht="15.95" customHeight="1" x14ac:dyDescent="0.15">
      <c r="A51" s="32" t="s">
        <v>103</v>
      </c>
      <c r="B51" s="169">
        <v>7.42171</v>
      </c>
      <c r="C51" s="170">
        <v>44.515940000000001</v>
      </c>
      <c r="D51" s="170">
        <v>48.062350000000002</v>
      </c>
      <c r="E51" s="170">
        <v>58.027810000000002</v>
      </c>
      <c r="F51" s="19">
        <f t="shared" si="0"/>
        <v>124.63863505971121</v>
      </c>
      <c r="G51" s="19">
        <v>92.273849999999996</v>
      </c>
      <c r="H51" s="28"/>
      <c r="I51" s="28"/>
      <c r="J51" s="28"/>
      <c r="K51" s="50"/>
    </row>
    <row r="52" spans="1:11" ht="9" customHeight="1" x14ac:dyDescent="0.15">
      <c r="A52" s="51"/>
      <c r="B52" s="52"/>
      <c r="C52" s="51"/>
      <c r="D52" s="51"/>
      <c r="E52" s="51"/>
      <c r="F52" s="51"/>
      <c r="G52" s="35"/>
    </row>
    <row r="53" spans="1:11" ht="18.75" customHeight="1" x14ac:dyDescent="0.15">
      <c r="G53" s="140" t="s">
        <v>101</v>
      </c>
      <c r="H53" s="28"/>
      <c r="I53" s="28"/>
      <c r="J53" s="28"/>
      <c r="K53" s="50"/>
    </row>
  </sheetData>
  <mergeCells count="3">
    <mergeCell ref="F1:G1"/>
    <mergeCell ref="B2:D3"/>
    <mergeCell ref="E2:E4"/>
  </mergeCells>
  <phoneticPr fontId="3"/>
  <pageMargins left="0.78740157480314965" right="0.43307086614173229" top="0.98425196850393704" bottom="0.55118110236220474" header="0.51181102362204722" footer="0.51181102362204722"/>
  <pageSetup paperSize="9" scale="99" orientation="portrait" r:id="rId1"/>
  <headerFooter>
    <oddHeader>&amp;L&amp;"ＭＳ Ｐ明朝,斜体"&amp;14 1６&amp;"ＭＳ Ｐゴシック,標準"&amp;11　&amp;"ＭＳ Ｐ明朝,標準"&amp;10Ⅱ　人　　口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52"/>
  <sheetViews>
    <sheetView zoomScaleNormal="100" workbookViewId="0"/>
  </sheetViews>
  <sheetFormatPr defaultRowHeight="13.5" x14ac:dyDescent="0.15"/>
  <cols>
    <col min="1" max="1" width="5.875" style="3" customWidth="1"/>
    <col min="2" max="2" width="3.625" style="3" customWidth="1"/>
    <col min="3" max="3" width="3.5" style="105" bestFit="1" customWidth="1"/>
    <col min="4" max="4" width="11.75" style="3" customWidth="1"/>
    <col min="5" max="5" width="4.75" style="3" customWidth="1"/>
    <col min="6" max="6" width="7.125" style="3" customWidth="1"/>
    <col min="7" max="7" width="8.125" style="3" customWidth="1"/>
    <col min="8" max="9" width="4.125" style="3" customWidth="1"/>
    <col min="10" max="10" width="8.125" style="3" customWidth="1"/>
    <col min="11" max="12" width="11.75" style="3" customWidth="1"/>
    <col min="13" max="16384" width="9" style="3"/>
  </cols>
  <sheetData>
    <row r="1" spans="1:15" ht="21.75" customHeight="1" x14ac:dyDescent="0.15">
      <c r="A1" s="53" t="s">
        <v>115</v>
      </c>
      <c r="B1" s="53"/>
      <c r="C1" s="97"/>
      <c r="D1" s="53"/>
      <c r="E1" s="53"/>
      <c r="F1" s="53"/>
      <c r="G1" s="53"/>
      <c r="H1" s="53"/>
      <c r="J1" s="54"/>
      <c r="K1" s="242" t="s">
        <v>211</v>
      </c>
      <c r="L1" s="242"/>
    </row>
    <row r="2" spans="1:15" ht="20.25" customHeight="1" x14ac:dyDescent="0.15">
      <c r="A2" s="211" t="s">
        <v>130</v>
      </c>
      <c r="B2" s="211"/>
      <c r="C2" s="244"/>
      <c r="D2" s="125" t="s">
        <v>117</v>
      </c>
      <c r="E2" s="210" t="s">
        <v>136</v>
      </c>
      <c r="F2" s="217"/>
      <c r="G2" s="210" t="s">
        <v>137</v>
      </c>
      <c r="H2" s="217"/>
      <c r="I2" s="210" t="s">
        <v>138</v>
      </c>
      <c r="J2" s="217"/>
      <c r="K2" s="130" t="s">
        <v>139</v>
      </c>
      <c r="L2" s="125" t="s">
        <v>140</v>
      </c>
    </row>
    <row r="3" spans="1:15" ht="15" customHeight="1" x14ac:dyDescent="0.15">
      <c r="A3" s="55" t="s">
        <v>4</v>
      </c>
      <c r="B3" s="106">
        <v>9</v>
      </c>
      <c r="C3" s="99" t="s">
        <v>201</v>
      </c>
      <c r="D3" s="136">
        <v>45657</v>
      </c>
      <c r="E3" s="233">
        <v>8374</v>
      </c>
      <c r="F3" s="233"/>
      <c r="G3" s="233">
        <v>7826</v>
      </c>
      <c r="H3" s="233"/>
      <c r="I3" s="233">
        <v>4445</v>
      </c>
      <c r="J3" s="233"/>
      <c r="K3" s="136">
        <v>5560</v>
      </c>
      <c r="L3" s="136">
        <v>4193</v>
      </c>
      <c r="N3" s="56"/>
      <c r="O3" s="56"/>
    </row>
    <row r="4" spans="1:15" ht="15" customHeight="1" x14ac:dyDescent="0.15">
      <c r="A4" s="55"/>
      <c r="B4" s="134">
        <v>14</v>
      </c>
      <c r="C4" s="100"/>
      <c r="D4" s="136">
        <v>47110</v>
      </c>
      <c r="E4" s="230">
        <v>8046</v>
      </c>
      <c r="F4" s="230"/>
      <c r="G4" s="230">
        <v>8911</v>
      </c>
      <c r="H4" s="230"/>
      <c r="I4" s="230">
        <v>4335</v>
      </c>
      <c r="J4" s="230"/>
      <c r="K4" s="136">
        <v>6201</v>
      </c>
      <c r="L4" s="136">
        <v>4470</v>
      </c>
      <c r="N4" s="56"/>
      <c r="O4" s="56"/>
    </row>
    <row r="5" spans="1:15" ht="15" customHeight="1" x14ac:dyDescent="0.15">
      <c r="A5" s="55" t="s">
        <v>1</v>
      </c>
      <c r="B5" s="106">
        <v>5</v>
      </c>
      <c r="C5" s="99"/>
      <c r="D5" s="136">
        <v>48145</v>
      </c>
      <c r="E5" s="230">
        <v>9184</v>
      </c>
      <c r="F5" s="230"/>
      <c r="G5" s="230">
        <v>9651</v>
      </c>
      <c r="H5" s="230"/>
      <c r="I5" s="230">
        <v>4298</v>
      </c>
      <c r="J5" s="230"/>
      <c r="K5" s="136">
        <v>5730</v>
      </c>
      <c r="L5" s="136">
        <v>4438</v>
      </c>
    </row>
    <row r="6" spans="1:15" ht="7.5" customHeight="1" x14ac:dyDescent="0.15">
      <c r="A6" s="55"/>
      <c r="B6" s="235">
        <v>10</v>
      </c>
      <c r="C6" s="100"/>
      <c r="D6" s="237">
        <v>49167</v>
      </c>
      <c r="E6" s="136"/>
      <c r="F6" s="57"/>
      <c r="G6" s="243">
        <v>20547</v>
      </c>
      <c r="H6" s="58"/>
      <c r="I6" s="135"/>
      <c r="J6" s="238">
        <v>4212</v>
      </c>
      <c r="K6" s="238">
        <v>5737</v>
      </c>
      <c r="L6" s="238">
        <v>4369</v>
      </c>
    </row>
    <row r="7" spans="1:15" ht="7.5" customHeight="1" x14ac:dyDescent="0.15">
      <c r="A7" s="55"/>
      <c r="B7" s="236"/>
      <c r="C7" s="100"/>
      <c r="D7" s="237"/>
      <c r="E7" s="136"/>
      <c r="F7" s="135"/>
      <c r="G7" s="243"/>
      <c r="H7" s="135"/>
      <c r="I7" s="135"/>
      <c r="J7" s="238"/>
      <c r="K7" s="238"/>
      <c r="L7" s="238"/>
    </row>
    <row r="8" spans="1:15" ht="7.5" customHeight="1" x14ac:dyDescent="0.15">
      <c r="A8" s="55"/>
      <c r="B8" s="235">
        <v>15</v>
      </c>
      <c r="C8" s="100"/>
      <c r="D8" s="237">
        <v>46542</v>
      </c>
      <c r="E8" s="136"/>
      <c r="F8" s="57"/>
      <c r="G8" s="59"/>
      <c r="H8" s="234">
        <v>28591</v>
      </c>
      <c r="I8" s="234"/>
      <c r="J8" s="59"/>
      <c r="K8" s="58"/>
      <c r="L8" s="238">
        <v>4023</v>
      </c>
    </row>
    <row r="9" spans="1:15" ht="7.5" customHeight="1" x14ac:dyDescent="0.15">
      <c r="A9" s="55"/>
      <c r="B9" s="236"/>
      <c r="C9" s="100"/>
      <c r="D9" s="207"/>
      <c r="E9" s="136"/>
      <c r="F9" s="135"/>
      <c r="G9" s="135"/>
      <c r="H9" s="234"/>
      <c r="I9" s="234"/>
      <c r="J9" s="135"/>
      <c r="K9" s="135"/>
      <c r="L9" s="239"/>
    </row>
    <row r="10" spans="1:15" ht="7.5" customHeight="1" x14ac:dyDescent="0.15">
      <c r="A10" s="55"/>
      <c r="B10" s="235">
        <v>22</v>
      </c>
      <c r="C10" s="100"/>
      <c r="D10" s="240">
        <v>58908</v>
      </c>
      <c r="E10" s="60"/>
      <c r="F10" s="57"/>
      <c r="G10" s="59"/>
      <c r="H10" s="234">
        <v>36599</v>
      </c>
      <c r="I10" s="234"/>
      <c r="J10" s="59"/>
      <c r="K10" s="58"/>
      <c r="L10" s="241">
        <v>4880</v>
      </c>
    </row>
    <row r="11" spans="1:15" ht="7.5" customHeight="1" x14ac:dyDescent="0.15">
      <c r="A11" s="55"/>
      <c r="B11" s="236"/>
      <c r="C11" s="100"/>
      <c r="D11" s="240"/>
      <c r="E11" s="60"/>
      <c r="F11" s="135"/>
      <c r="G11" s="135"/>
      <c r="H11" s="234"/>
      <c r="I11" s="234"/>
      <c r="J11" s="135"/>
      <c r="K11" s="135"/>
      <c r="L11" s="241"/>
    </row>
    <row r="12" spans="1:15" ht="15" customHeight="1" x14ac:dyDescent="0.15">
      <c r="A12" s="55"/>
      <c r="B12" s="134">
        <v>25</v>
      </c>
      <c r="C12" s="100"/>
      <c r="D12" s="136">
        <v>59424</v>
      </c>
      <c r="E12" s="230">
        <v>11111</v>
      </c>
      <c r="F12" s="230"/>
      <c r="G12" s="230">
        <v>13715</v>
      </c>
      <c r="H12" s="230"/>
      <c r="I12" s="230">
        <v>5124</v>
      </c>
      <c r="J12" s="230"/>
      <c r="K12" s="136">
        <v>7341</v>
      </c>
      <c r="L12" s="136">
        <v>4924</v>
      </c>
    </row>
    <row r="13" spans="1:15" ht="15" customHeight="1" x14ac:dyDescent="0.15">
      <c r="A13" s="55"/>
      <c r="B13" s="134">
        <v>30</v>
      </c>
      <c r="C13" s="100"/>
      <c r="D13" s="136">
        <v>59416</v>
      </c>
      <c r="E13" s="230">
        <v>11692</v>
      </c>
      <c r="F13" s="230"/>
      <c r="G13" s="230">
        <v>14352</v>
      </c>
      <c r="H13" s="230"/>
      <c r="I13" s="230">
        <v>5254</v>
      </c>
      <c r="J13" s="230"/>
      <c r="K13" s="136">
        <v>7299</v>
      </c>
      <c r="L13" s="136">
        <v>4542</v>
      </c>
    </row>
    <row r="14" spans="1:15" ht="15" customHeight="1" x14ac:dyDescent="0.15">
      <c r="A14" s="55"/>
      <c r="B14" s="134">
        <v>35</v>
      </c>
      <c r="C14" s="100"/>
      <c r="D14" s="136">
        <v>57643</v>
      </c>
      <c r="E14" s="230">
        <v>11650</v>
      </c>
      <c r="F14" s="230"/>
      <c r="G14" s="230">
        <v>14677</v>
      </c>
      <c r="H14" s="230"/>
      <c r="I14" s="230">
        <v>5092</v>
      </c>
      <c r="J14" s="230"/>
      <c r="K14" s="136">
        <v>6853</v>
      </c>
      <c r="L14" s="136">
        <v>4198</v>
      </c>
    </row>
    <row r="15" spans="1:15" ht="15" customHeight="1" x14ac:dyDescent="0.15">
      <c r="A15" s="55"/>
      <c r="B15" s="134">
        <v>40</v>
      </c>
      <c r="C15" s="100"/>
      <c r="D15" s="136">
        <v>55866</v>
      </c>
      <c r="E15" s="230">
        <v>12211</v>
      </c>
      <c r="F15" s="230"/>
      <c r="G15" s="230">
        <v>14775</v>
      </c>
      <c r="H15" s="230"/>
      <c r="I15" s="230">
        <v>4771</v>
      </c>
      <c r="J15" s="230"/>
      <c r="K15" s="136">
        <v>6331</v>
      </c>
      <c r="L15" s="136">
        <v>3934</v>
      </c>
    </row>
    <row r="16" spans="1:15" ht="15" customHeight="1" x14ac:dyDescent="0.15">
      <c r="A16" s="55"/>
      <c r="B16" s="134">
        <v>45</v>
      </c>
      <c r="C16" s="100"/>
      <c r="D16" s="136">
        <v>55236</v>
      </c>
      <c r="E16" s="230">
        <v>12810</v>
      </c>
      <c r="F16" s="230"/>
      <c r="G16" s="230">
        <v>15152</v>
      </c>
      <c r="H16" s="230"/>
      <c r="I16" s="230">
        <v>4739</v>
      </c>
      <c r="J16" s="230"/>
      <c r="K16" s="136">
        <v>5943</v>
      </c>
      <c r="L16" s="136">
        <v>3824</v>
      </c>
    </row>
    <row r="17" spans="1:14" ht="15" customHeight="1" x14ac:dyDescent="0.15">
      <c r="A17" s="55"/>
      <c r="B17" s="134">
        <v>50</v>
      </c>
      <c r="C17" s="100"/>
      <c r="D17" s="136">
        <v>56139</v>
      </c>
      <c r="E17" s="230">
        <v>13730</v>
      </c>
      <c r="F17" s="230"/>
      <c r="G17" s="230">
        <v>15433</v>
      </c>
      <c r="H17" s="230"/>
      <c r="I17" s="230">
        <v>4785</v>
      </c>
      <c r="J17" s="230"/>
      <c r="K17" s="136">
        <v>5845</v>
      </c>
      <c r="L17" s="136">
        <v>3711</v>
      </c>
    </row>
    <row r="18" spans="1:14" ht="15" customHeight="1" x14ac:dyDescent="0.15">
      <c r="A18" s="55"/>
      <c r="B18" s="134">
        <v>55</v>
      </c>
      <c r="C18" s="100"/>
      <c r="D18" s="136">
        <v>56257</v>
      </c>
      <c r="E18" s="230">
        <v>14349</v>
      </c>
      <c r="F18" s="230"/>
      <c r="G18" s="230">
        <v>15146</v>
      </c>
      <c r="H18" s="230"/>
      <c r="I18" s="230">
        <v>4999</v>
      </c>
      <c r="J18" s="230"/>
      <c r="K18" s="136">
        <v>5470</v>
      </c>
      <c r="L18" s="136">
        <v>3595</v>
      </c>
    </row>
    <row r="19" spans="1:14" ht="15" customHeight="1" x14ac:dyDescent="0.15">
      <c r="A19" s="55"/>
      <c r="B19" s="134">
        <v>60</v>
      </c>
      <c r="C19" s="100"/>
      <c r="D19" s="136">
        <v>56035</v>
      </c>
      <c r="E19" s="230">
        <v>14490</v>
      </c>
      <c r="F19" s="230"/>
      <c r="G19" s="230">
        <v>14349</v>
      </c>
      <c r="H19" s="230"/>
      <c r="I19" s="230">
        <v>5354</v>
      </c>
      <c r="J19" s="230"/>
      <c r="K19" s="136">
        <v>5219</v>
      </c>
      <c r="L19" s="136">
        <v>3507</v>
      </c>
    </row>
    <row r="20" spans="1:14" ht="15" customHeight="1" x14ac:dyDescent="0.15">
      <c r="A20" s="55" t="s">
        <v>2</v>
      </c>
      <c r="B20" s="106">
        <v>2</v>
      </c>
      <c r="C20" s="99"/>
      <c r="D20" s="136">
        <v>54575</v>
      </c>
      <c r="E20" s="230">
        <v>14559</v>
      </c>
      <c r="F20" s="230"/>
      <c r="G20" s="230">
        <v>13547</v>
      </c>
      <c r="H20" s="230"/>
      <c r="I20" s="230">
        <v>5321</v>
      </c>
      <c r="J20" s="230"/>
      <c r="K20" s="136">
        <v>4733</v>
      </c>
      <c r="L20" s="136">
        <v>3354</v>
      </c>
    </row>
    <row r="21" spans="1:14" ht="15" customHeight="1" x14ac:dyDescent="0.15">
      <c r="A21" s="55"/>
      <c r="B21" s="106">
        <v>7</v>
      </c>
      <c r="C21" s="101"/>
      <c r="D21" s="136">
        <v>52880</v>
      </c>
      <c r="E21" s="230">
        <v>14045</v>
      </c>
      <c r="F21" s="230"/>
      <c r="G21" s="230">
        <v>12858</v>
      </c>
      <c r="H21" s="230"/>
      <c r="I21" s="230">
        <v>5267</v>
      </c>
      <c r="J21" s="230"/>
      <c r="K21" s="136">
        <v>4392</v>
      </c>
      <c r="L21" s="136">
        <v>3224</v>
      </c>
    </row>
    <row r="22" spans="1:14" ht="15" customHeight="1" x14ac:dyDescent="0.15">
      <c r="A22" s="55"/>
      <c r="B22" s="134">
        <v>12</v>
      </c>
      <c r="C22" s="100"/>
      <c r="D22" s="135">
        <v>51412</v>
      </c>
      <c r="E22" s="231">
        <v>13351</v>
      </c>
      <c r="F22" s="231"/>
      <c r="G22" s="231">
        <v>12629</v>
      </c>
      <c r="H22" s="231"/>
      <c r="I22" s="231">
        <v>5318</v>
      </c>
      <c r="J22" s="231"/>
      <c r="K22" s="135">
        <v>4095</v>
      </c>
      <c r="L22" s="135">
        <v>3071</v>
      </c>
    </row>
    <row r="23" spans="1:14" ht="15" customHeight="1" x14ac:dyDescent="0.15">
      <c r="A23" s="55"/>
      <c r="B23" s="134">
        <v>17</v>
      </c>
      <c r="C23" s="100"/>
      <c r="D23" s="135">
        <f>SUM(E23:L23,D46:K46)</f>
        <v>50527</v>
      </c>
      <c r="E23" s="231">
        <v>13073</v>
      </c>
      <c r="F23" s="231"/>
      <c r="G23" s="231">
        <v>12665</v>
      </c>
      <c r="H23" s="231"/>
      <c r="I23" s="231">
        <v>5313</v>
      </c>
      <c r="J23" s="231"/>
      <c r="K23" s="135">
        <v>3823</v>
      </c>
      <c r="L23" s="135">
        <v>2988</v>
      </c>
    </row>
    <row r="24" spans="1:14" ht="15" customHeight="1" x14ac:dyDescent="0.15">
      <c r="A24" s="55"/>
      <c r="B24" s="106">
        <v>22</v>
      </c>
      <c r="C24" s="101"/>
      <c r="D24" s="135">
        <v>49290</v>
      </c>
      <c r="E24" s="231">
        <v>12257</v>
      </c>
      <c r="F24" s="231"/>
      <c r="G24" s="231">
        <v>13024</v>
      </c>
      <c r="H24" s="231"/>
      <c r="I24" s="231">
        <v>5435</v>
      </c>
      <c r="J24" s="231"/>
      <c r="K24" s="135">
        <v>3554</v>
      </c>
      <c r="L24" s="135">
        <v>2884</v>
      </c>
    </row>
    <row r="25" spans="1:14" ht="15" customHeight="1" x14ac:dyDescent="0.15">
      <c r="A25" s="55"/>
      <c r="B25" s="106">
        <v>27</v>
      </c>
      <c r="C25" s="101"/>
      <c r="D25" s="135">
        <v>47464</v>
      </c>
      <c r="E25" s="231">
        <v>11699</v>
      </c>
      <c r="F25" s="231"/>
      <c r="G25" s="231">
        <v>12908</v>
      </c>
      <c r="H25" s="231"/>
      <c r="I25" s="231">
        <v>5344</v>
      </c>
      <c r="J25" s="231"/>
      <c r="K25" s="135">
        <v>3233</v>
      </c>
      <c r="L25" s="135">
        <v>2680</v>
      </c>
    </row>
    <row r="26" spans="1:14" ht="15" customHeight="1" x14ac:dyDescent="0.15">
      <c r="A26" s="142" t="s">
        <v>200</v>
      </c>
      <c r="B26" s="167">
        <v>2</v>
      </c>
      <c r="C26" s="168"/>
      <c r="D26" s="59">
        <f>SUM(E26:L26,D49:K49)</f>
        <v>45153</v>
      </c>
      <c r="E26" s="232">
        <v>11124</v>
      </c>
      <c r="F26" s="232"/>
      <c r="G26" s="232">
        <v>12659</v>
      </c>
      <c r="H26" s="232"/>
      <c r="I26" s="232">
        <v>5223</v>
      </c>
      <c r="J26" s="232"/>
      <c r="K26" s="59">
        <v>2788</v>
      </c>
      <c r="L26" s="59">
        <v>2465</v>
      </c>
    </row>
    <row r="27" spans="1:14" ht="22.5" customHeight="1" x14ac:dyDescent="0.15">
      <c r="A27" s="246" t="s">
        <v>18</v>
      </c>
      <c r="B27" s="246"/>
      <c r="C27" s="102"/>
      <c r="D27" s="21"/>
      <c r="E27" s="21"/>
      <c r="F27" s="21"/>
      <c r="G27" s="21"/>
      <c r="H27" s="21"/>
      <c r="I27" s="21"/>
      <c r="J27" s="21"/>
      <c r="K27" s="21"/>
      <c r="L27" s="21"/>
    </row>
    <row r="28" spans="1:14" ht="18" customHeight="1" x14ac:dyDescent="0.15">
      <c r="A28" s="211" t="s">
        <v>130</v>
      </c>
      <c r="B28" s="211"/>
      <c r="C28" s="98"/>
      <c r="D28" s="125" t="s">
        <v>141</v>
      </c>
      <c r="E28" s="210" t="s">
        <v>142</v>
      </c>
      <c r="F28" s="217"/>
      <c r="G28" s="210" t="s">
        <v>143</v>
      </c>
      <c r="H28" s="217"/>
      <c r="I28" s="210" t="s">
        <v>144</v>
      </c>
      <c r="J28" s="217"/>
      <c r="K28" s="124" t="s">
        <v>145</v>
      </c>
      <c r="L28" s="21"/>
    </row>
    <row r="29" spans="1:14" ht="15" customHeight="1" x14ac:dyDescent="0.15">
      <c r="A29" s="55" t="s">
        <v>4</v>
      </c>
      <c r="B29" s="55">
        <v>9</v>
      </c>
      <c r="C29" s="12" t="s">
        <v>201</v>
      </c>
      <c r="D29" s="136">
        <v>3287</v>
      </c>
      <c r="E29" s="233">
        <v>2686</v>
      </c>
      <c r="F29" s="233"/>
      <c r="G29" s="233">
        <v>4123</v>
      </c>
      <c r="H29" s="233"/>
      <c r="I29" s="233">
        <v>2779</v>
      </c>
      <c r="J29" s="233"/>
      <c r="K29" s="136">
        <v>2384</v>
      </c>
      <c r="L29" s="21"/>
    </row>
    <row r="30" spans="1:14" ht="15" customHeight="1" x14ac:dyDescent="0.15">
      <c r="A30" s="55"/>
      <c r="B30" s="106">
        <v>14</v>
      </c>
      <c r="C30" s="99"/>
      <c r="D30" s="136">
        <v>3384</v>
      </c>
      <c r="E30" s="230">
        <v>2809</v>
      </c>
      <c r="F30" s="230"/>
      <c r="G30" s="230">
        <v>4012</v>
      </c>
      <c r="H30" s="230"/>
      <c r="I30" s="230">
        <v>2640</v>
      </c>
      <c r="J30" s="230"/>
      <c r="K30" s="136">
        <v>2302</v>
      </c>
      <c r="L30" s="21"/>
    </row>
    <row r="31" spans="1:14" ht="15" customHeight="1" x14ac:dyDescent="0.2">
      <c r="A31" s="55" t="s">
        <v>1</v>
      </c>
      <c r="B31" s="106">
        <v>5</v>
      </c>
      <c r="C31" s="99"/>
      <c r="D31" s="136">
        <v>3282</v>
      </c>
      <c r="E31" s="230">
        <v>2792</v>
      </c>
      <c r="F31" s="230"/>
      <c r="G31" s="230">
        <v>3912</v>
      </c>
      <c r="H31" s="230"/>
      <c r="I31" s="230">
        <v>2591</v>
      </c>
      <c r="J31" s="230"/>
      <c r="K31" s="136">
        <v>2267</v>
      </c>
      <c r="L31" s="61"/>
      <c r="M31" s="62"/>
      <c r="N31" s="62"/>
    </row>
    <row r="32" spans="1:14" ht="15" customHeight="1" x14ac:dyDescent="0.15">
      <c r="A32" s="121"/>
      <c r="B32" s="134">
        <v>10</v>
      </c>
      <c r="C32" s="13"/>
      <c r="D32" s="136">
        <v>3201</v>
      </c>
      <c r="E32" s="230">
        <v>2656</v>
      </c>
      <c r="F32" s="230"/>
      <c r="G32" s="230">
        <v>3687</v>
      </c>
      <c r="H32" s="230"/>
      <c r="I32" s="230">
        <v>2481</v>
      </c>
      <c r="J32" s="230"/>
      <c r="K32" s="136">
        <v>2277</v>
      </c>
      <c r="L32" s="21"/>
    </row>
    <row r="33" spans="1:12" ht="15" customHeight="1" x14ac:dyDescent="0.15">
      <c r="A33" s="121"/>
      <c r="B33" s="134">
        <v>15</v>
      </c>
      <c r="C33" s="13"/>
      <c r="D33" s="136">
        <v>3092</v>
      </c>
      <c r="E33" s="230">
        <v>2687</v>
      </c>
      <c r="F33" s="230"/>
      <c r="G33" s="230">
        <v>3530</v>
      </c>
      <c r="H33" s="230"/>
      <c r="I33" s="230">
        <v>2420</v>
      </c>
      <c r="J33" s="230"/>
      <c r="K33" s="136">
        <v>2199</v>
      </c>
      <c r="L33" s="21"/>
    </row>
    <row r="34" spans="1:12" ht="15" customHeight="1" x14ac:dyDescent="0.15">
      <c r="A34" s="121"/>
      <c r="B34" s="134">
        <v>22</v>
      </c>
      <c r="C34" s="13"/>
      <c r="D34" s="136">
        <v>4120</v>
      </c>
      <c r="E34" s="230">
        <v>3149</v>
      </c>
      <c r="F34" s="230"/>
      <c r="G34" s="230">
        <v>4495</v>
      </c>
      <c r="H34" s="230"/>
      <c r="I34" s="230">
        <v>3037</v>
      </c>
      <c r="J34" s="230"/>
      <c r="K34" s="136">
        <v>2628</v>
      </c>
      <c r="L34" s="21"/>
    </row>
    <row r="35" spans="1:12" ht="15" customHeight="1" x14ac:dyDescent="0.15">
      <c r="A35" s="121"/>
      <c r="B35" s="134">
        <v>25</v>
      </c>
      <c r="C35" s="13"/>
      <c r="D35" s="136">
        <v>4021</v>
      </c>
      <c r="E35" s="230">
        <v>3072</v>
      </c>
      <c r="F35" s="230"/>
      <c r="G35" s="230">
        <v>4484</v>
      </c>
      <c r="H35" s="230"/>
      <c r="I35" s="230">
        <v>2942</v>
      </c>
      <c r="J35" s="230"/>
      <c r="K35" s="136">
        <v>2690</v>
      </c>
      <c r="L35" s="21"/>
    </row>
    <row r="36" spans="1:12" ht="15" customHeight="1" x14ac:dyDescent="0.15">
      <c r="A36" s="121"/>
      <c r="B36" s="134">
        <v>30</v>
      </c>
      <c r="C36" s="13"/>
      <c r="D36" s="136">
        <v>3599</v>
      </c>
      <c r="E36" s="230">
        <v>3109</v>
      </c>
      <c r="F36" s="230"/>
      <c r="G36" s="230">
        <v>4218</v>
      </c>
      <c r="H36" s="230"/>
      <c r="I36" s="230">
        <v>2809</v>
      </c>
      <c r="J36" s="230"/>
      <c r="K36" s="136">
        <v>2542</v>
      </c>
      <c r="L36" s="21"/>
    </row>
    <row r="37" spans="1:12" ht="15" customHeight="1" x14ac:dyDescent="0.15">
      <c r="A37" s="121"/>
      <c r="B37" s="134">
        <v>35</v>
      </c>
      <c r="C37" s="13"/>
      <c r="D37" s="136">
        <v>3354</v>
      </c>
      <c r="E37" s="230">
        <v>2822</v>
      </c>
      <c r="F37" s="230"/>
      <c r="G37" s="230">
        <v>3934</v>
      </c>
      <c r="H37" s="230"/>
      <c r="I37" s="230">
        <v>2660</v>
      </c>
      <c r="J37" s="230"/>
      <c r="K37" s="136">
        <v>2403</v>
      </c>
      <c r="L37" s="21"/>
    </row>
    <row r="38" spans="1:12" ht="15" customHeight="1" x14ac:dyDescent="0.15">
      <c r="A38" s="121"/>
      <c r="B38" s="134">
        <v>40</v>
      </c>
      <c r="C38" s="13"/>
      <c r="D38" s="136">
        <v>3074</v>
      </c>
      <c r="E38" s="230">
        <v>2558</v>
      </c>
      <c r="F38" s="230"/>
      <c r="G38" s="230">
        <v>3559</v>
      </c>
      <c r="H38" s="230"/>
      <c r="I38" s="230">
        <v>2492</v>
      </c>
      <c r="J38" s="230"/>
      <c r="K38" s="136">
        <v>2161</v>
      </c>
      <c r="L38" s="21"/>
    </row>
    <row r="39" spans="1:12" ht="15" customHeight="1" x14ac:dyDescent="0.15">
      <c r="A39" s="121"/>
      <c r="B39" s="134">
        <v>45</v>
      </c>
      <c r="C39" s="13"/>
      <c r="D39" s="136">
        <v>3065</v>
      </c>
      <c r="E39" s="230">
        <v>2247</v>
      </c>
      <c r="F39" s="230"/>
      <c r="G39" s="230">
        <v>3118</v>
      </c>
      <c r="H39" s="230"/>
      <c r="I39" s="230">
        <v>2359</v>
      </c>
      <c r="J39" s="230"/>
      <c r="K39" s="136">
        <v>1979</v>
      </c>
      <c r="L39" s="21"/>
    </row>
    <row r="40" spans="1:12" ht="15" customHeight="1" x14ac:dyDescent="0.15">
      <c r="A40" s="121"/>
      <c r="B40" s="134">
        <v>50</v>
      </c>
      <c r="C40" s="13"/>
      <c r="D40" s="136">
        <v>3058</v>
      </c>
      <c r="E40" s="230">
        <v>2118</v>
      </c>
      <c r="F40" s="230"/>
      <c r="G40" s="230">
        <v>2969</v>
      </c>
      <c r="H40" s="230"/>
      <c r="I40" s="230">
        <v>2575</v>
      </c>
      <c r="J40" s="230"/>
      <c r="K40" s="136">
        <v>1915</v>
      </c>
      <c r="L40" s="21"/>
    </row>
    <row r="41" spans="1:12" ht="15" customHeight="1" x14ac:dyDescent="0.15">
      <c r="A41" s="121"/>
      <c r="B41" s="134">
        <v>55</v>
      </c>
      <c r="C41" s="13"/>
      <c r="D41" s="136">
        <v>3109</v>
      </c>
      <c r="E41" s="230">
        <v>2006</v>
      </c>
      <c r="F41" s="230"/>
      <c r="G41" s="230">
        <v>2967</v>
      </c>
      <c r="H41" s="230"/>
      <c r="I41" s="230">
        <v>2745</v>
      </c>
      <c r="J41" s="230"/>
      <c r="K41" s="136">
        <v>1871</v>
      </c>
      <c r="L41" s="21"/>
    </row>
    <row r="42" spans="1:12" ht="15" customHeight="1" x14ac:dyDescent="0.15">
      <c r="A42" s="121"/>
      <c r="B42" s="134">
        <v>60</v>
      </c>
      <c r="C42" s="13"/>
      <c r="D42" s="136">
        <v>3335</v>
      </c>
      <c r="E42" s="230">
        <v>1910</v>
      </c>
      <c r="F42" s="230"/>
      <c r="G42" s="230">
        <v>2943</v>
      </c>
      <c r="H42" s="230"/>
      <c r="I42" s="230">
        <v>3052</v>
      </c>
      <c r="J42" s="230"/>
      <c r="K42" s="136">
        <v>1876</v>
      </c>
      <c r="L42" s="21"/>
    </row>
    <row r="43" spans="1:12" ht="15" customHeight="1" x14ac:dyDescent="0.15">
      <c r="A43" s="55" t="s">
        <v>2</v>
      </c>
      <c r="B43" s="106">
        <v>2</v>
      </c>
      <c r="C43" s="99"/>
      <c r="D43" s="136">
        <v>3308</v>
      </c>
      <c r="E43" s="230">
        <v>1706</v>
      </c>
      <c r="F43" s="230"/>
      <c r="G43" s="230">
        <v>2844</v>
      </c>
      <c r="H43" s="230"/>
      <c r="I43" s="230">
        <v>3317</v>
      </c>
      <c r="J43" s="230"/>
      <c r="K43" s="136">
        <v>1886</v>
      </c>
      <c r="L43" s="21"/>
    </row>
    <row r="44" spans="1:12" ht="15" customHeight="1" x14ac:dyDescent="0.15">
      <c r="A44" s="121"/>
      <c r="B44" s="134">
        <v>7</v>
      </c>
      <c r="C44" s="13"/>
      <c r="D44" s="136">
        <v>3309</v>
      </c>
      <c r="E44" s="230">
        <v>1475</v>
      </c>
      <c r="F44" s="230"/>
      <c r="G44" s="230">
        <v>2809</v>
      </c>
      <c r="H44" s="230"/>
      <c r="I44" s="230">
        <v>3562</v>
      </c>
      <c r="J44" s="230"/>
      <c r="K44" s="136">
        <v>1939</v>
      </c>
      <c r="L44" s="21"/>
    </row>
    <row r="45" spans="1:12" ht="15" customHeight="1" x14ac:dyDescent="0.15">
      <c r="A45" s="121"/>
      <c r="B45" s="134">
        <v>12</v>
      </c>
      <c r="C45" s="13"/>
      <c r="D45" s="135">
        <v>3305</v>
      </c>
      <c r="E45" s="231">
        <v>1256</v>
      </c>
      <c r="F45" s="231"/>
      <c r="G45" s="231">
        <v>2755</v>
      </c>
      <c r="H45" s="231"/>
      <c r="I45" s="231">
        <v>3725</v>
      </c>
      <c r="J45" s="231"/>
      <c r="K45" s="135">
        <v>1907</v>
      </c>
      <c r="L45" s="21"/>
    </row>
    <row r="46" spans="1:12" ht="15" customHeight="1" x14ac:dyDescent="0.15">
      <c r="A46" s="121"/>
      <c r="B46" s="134">
        <v>17</v>
      </c>
      <c r="C46" s="13"/>
      <c r="D46" s="135">
        <v>3159</v>
      </c>
      <c r="E46" s="231">
        <v>1056</v>
      </c>
      <c r="F46" s="231"/>
      <c r="G46" s="231">
        <v>2726</v>
      </c>
      <c r="H46" s="231"/>
      <c r="I46" s="231">
        <v>3850</v>
      </c>
      <c r="J46" s="231"/>
      <c r="K46" s="135">
        <v>1874</v>
      </c>
      <c r="L46" s="21"/>
    </row>
    <row r="47" spans="1:12" ht="15" customHeight="1" x14ac:dyDescent="0.15">
      <c r="A47" s="121"/>
      <c r="B47" s="134">
        <v>22</v>
      </c>
      <c r="C47" s="13"/>
      <c r="D47" s="135">
        <v>3082</v>
      </c>
      <c r="E47" s="231">
        <v>954</v>
      </c>
      <c r="F47" s="231"/>
      <c r="G47" s="231">
        <v>2635</v>
      </c>
      <c r="H47" s="231"/>
      <c r="I47" s="231">
        <v>3661</v>
      </c>
      <c r="J47" s="231"/>
      <c r="K47" s="135">
        <v>1804</v>
      </c>
      <c r="L47" s="21"/>
    </row>
    <row r="48" spans="1:12" ht="15" customHeight="1" x14ac:dyDescent="0.15">
      <c r="A48" s="121"/>
      <c r="B48" s="106">
        <v>27</v>
      </c>
      <c r="C48" s="99"/>
      <c r="D48" s="135">
        <v>2990</v>
      </c>
      <c r="E48" s="231">
        <v>831</v>
      </c>
      <c r="F48" s="231"/>
      <c r="G48" s="231">
        <v>2418</v>
      </c>
      <c r="H48" s="231"/>
      <c r="I48" s="231">
        <v>3638</v>
      </c>
      <c r="J48" s="231"/>
      <c r="K48" s="135">
        <v>1723</v>
      </c>
      <c r="L48" s="21"/>
    </row>
    <row r="49" spans="1:12" ht="15" customHeight="1" x14ac:dyDescent="0.15">
      <c r="A49" s="127" t="s">
        <v>200</v>
      </c>
      <c r="B49" s="167">
        <v>2</v>
      </c>
      <c r="C49" s="168"/>
      <c r="D49" s="59">
        <v>2802</v>
      </c>
      <c r="E49" s="232">
        <v>700</v>
      </c>
      <c r="F49" s="232"/>
      <c r="G49" s="232">
        <v>2225</v>
      </c>
      <c r="H49" s="232"/>
      <c r="I49" s="232">
        <v>3576</v>
      </c>
      <c r="J49" s="232"/>
      <c r="K49" s="59">
        <v>1591</v>
      </c>
      <c r="L49" s="21"/>
    </row>
    <row r="50" spans="1:12" ht="15.75" customHeight="1" x14ac:dyDescent="0.15">
      <c r="A50" s="63" t="s">
        <v>96</v>
      </c>
      <c r="B50" s="63"/>
      <c r="C50" s="103"/>
      <c r="D50" s="63"/>
      <c r="E50" s="63"/>
      <c r="F50" s="63"/>
      <c r="G50" s="63"/>
      <c r="H50" s="63"/>
      <c r="I50" s="63"/>
      <c r="J50" s="245" t="s">
        <v>101</v>
      </c>
      <c r="K50" s="245"/>
      <c r="L50" s="39"/>
    </row>
    <row r="51" spans="1:12" ht="15.75" customHeight="1" x14ac:dyDescent="0.15">
      <c r="A51" s="64"/>
      <c r="B51" s="64"/>
      <c r="C51" s="104"/>
      <c r="D51" s="64"/>
      <c r="E51" s="64"/>
      <c r="F51" s="64"/>
      <c r="G51" s="64"/>
      <c r="H51" s="64"/>
      <c r="I51" s="64"/>
      <c r="J51" s="64"/>
      <c r="K51" s="64"/>
      <c r="L51" s="64"/>
    </row>
    <row r="52" spans="1:12" ht="15.75" customHeight="1" x14ac:dyDescent="0.15">
      <c r="A52" s="65"/>
    </row>
  </sheetData>
  <mergeCells count="142">
    <mergeCell ref="E25:F25"/>
    <mergeCell ref="G25:H25"/>
    <mergeCell ref="I25:J25"/>
    <mergeCell ref="A2:C2"/>
    <mergeCell ref="E48:F48"/>
    <mergeCell ref="G48:H48"/>
    <mergeCell ref="I48:J48"/>
    <mergeCell ref="J50:K50"/>
    <mergeCell ref="A27:B27"/>
    <mergeCell ref="A28:B28"/>
    <mergeCell ref="E28:F28"/>
    <mergeCell ref="G28:H28"/>
    <mergeCell ref="I28:J28"/>
    <mergeCell ref="I29:J29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I44:J44"/>
    <mergeCell ref="I45:J45"/>
    <mergeCell ref="I46:J46"/>
    <mergeCell ref="I47:J47"/>
    <mergeCell ref="I49:J49"/>
    <mergeCell ref="I39:J39"/>
    <mergeCell ref="I40:J40"/>
    <mergeCell ref="I41:J41"/>
    <mergeCell ref="E15:F15"/>
    <mergeCell ref="E16:F16"/>
    <mergeCell ref="E26:F26"/>
    <mergeCell ref="G21:H21"/>
    <mergeCell ref="G22:H22"/>
    <mergeCell ref="G23:H23"/>
    <mergeCell ref="G24:H24"/>
    <mergeCell ref="G26:H26"/>
    <mergeCell ref="I21:J21"/>
    <mergeCell ref="I22:J22"/>
    <mergeCell ref="I23:J23"/>
    <mergeCell ref="I24:J24"/>
    <mergeCell ref="I26:J26"/>
    <mergeCell ref="I42:J42"/>
    <mergeCell ref="I43:J43"/>
    <mergeCell ref="E34:F34"/>
    <mergeCell ref="E35:F35"/>
    <mergeCell ref="K1:L1"/>
    <mergeCell ref="L6:L7"/>
    <mergeCell ref="E2:F2"/>
    <mergeCell ref="G2:H2"/>
    <mergeCell ref="I2:J2"/>
    <mergeCell ref="B6:B7"/>
    <mergeCell ref="D6:D7"/>
    <mergeCell ref="G6:G7"/>
    <mergeCell ref="J6:J7"/>
    <mergeCell ref="K6:K7"/>
    <mergeCell ref="E3:F3"/>
    <mergeCell ref="E4:F4"/>
    <mergeCell ref="E5:F5"/>
    <mergeCell ref="I3:J3"/>
    <mergeCell ref="I4:J4"/>
    <mergeCell ref="G3:H3"/>
    <mergeCell ref="G4:H4"/>
    <mergeCell ref="G5:H5"/>
    <mergeCell ref="B8:B9"/>
    <mergeCell ref="D8:D9"/>
    <mergeCell ref="L8:L9"/>
    <mergeCell ref="B10:B11"/>
    <mergeCell ref="D10:D11"/>
    <mergeCell ref="L10:L11"/>
    <mergeCell ref="E22:F22"/>
    <mergeCell ref="E23:F23"/>
    <mergeCell ref="E24:F24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E17:F17"/>
    <mergeCell ref="E18:F18"/>
    <mergeCell ref="E19:F19"/>
    <mergeCell ref="E20:F20"/>
    <mergeCell ref="E21:F21"/>
    <mergeCell ref="E12:F12"/>
    <mergeCell ref="E13:F13"/>
    <mergeCell ref="E14:F14"/>
    <mergeCell ref="I16:J16"/>
    <mergeCell ref="I17:J17"/>
    <mergeCell ref="I18:J18"/>
    <mergeCell ref="I19:J19"/>
    <mergeCell ref="I20:J20"/>
    <mergeCell ref="I5:J5"/>
    <mergeCell ref="I12:J12"/>
    <mergeCell ref="I13:J13"/>
    <mergeCell ref="I14:J14"/>
    <mergeCell ref="I15:J15"/>
    <mergeCell ref="H10:I11"/>
    <mergeCell ref="H8:I9"/>
    <mergeCell ref="E36:F36"/>
    <mergeCell ref="E37:F37"/>
    <mergeCell ref="E38:F38"/>
    <mergeCell ref="E29:F29"/>
    <mergeCell ref="E30:F30"/>
    <mergeCell ref="E31:F31"/>
    <mergeCell ref="E32:F32"/>
    <mergeCell ref="E33:F33"/>
    <mergeCell ref="G34:H34"/>
    <mergeCell ref="G35:H35"/>
    <mergeCell ref="G36:H36"/>
    <mergeCell ref="G37:H37"/>
    <mergeCell ref="G38:H38"/>
    <mergeCell ref="G29:H29"/>
    <mergeCell ref="G30:H30"/>
    <mergeCell ref="G31:H31"/>
    <mergeCell ref="G32:H32"/>
    <mergeCell ref="G33:H33"/>
    <mergeCell ref="E44:F44"/>
    <mergeCell ref="E45:F45"/>
    <mergeCell ref="E46:F46"/>
    <mergeCell ref="E47:F47"/>
    <mergeCell ref="E49:F49"/>
    <mergeCell ref="E39:F39"/>
    <mergeCell ref="E40:F40"/>
    <mergeCell ref="E41:F41"/>
    <mergeCell ref="E42:F42"/>
    <mergeCell ref="E43:F43"/>
    <mergeCell ref="G44:H44"/>
    <mergeCell ref="G45:H45"/>
    <mergeCell ref="G46:H46"/>
    <mergeCell ref="G47:H47"/>
    <mergeCell ref="G49:H49"/>
    <mergeCell ref="G39:H39"/>
    <mergeCell ref="G40:H40"/>
    <mergeCell ref="G41:H41"/>
    <mergeCell ref="G42:H42"/>
    <mergeCell ref="G43:H43"/>
  </mergeCells>
  <phoneticPr fontId="3"/>
  <pageMargins left="0.82677165354330717" right="0.74803149606299213" top="1.0629921259842521" bottom="0.6692913385826772" header="0.59055118110236227" footer="0.51181102362204722"/>
  <pageSetup paperSize="9" orientation="portrait" r:id="rId1"/>
  <headerFooter>
    <oddHeader>&amp;R&amp;"ＭＳ Ｐ明朝,標準"&amp;10Ⅱ　人　　口&amp;"ＭＳ Ｐ明朝,斜体"&amp;14　１７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2"/>
  <sheetViews>
    <sheetView workbookViewId="0">
      <selection activeCell="B1" sqref="B1"/>
    </sheetView>
  </sheetViews>
  <sheetFormatPr defaultRowHeight="13.5" x14ac:dyDescent="0.15"/>
  <cols>
    <col min="1" max="1" width="1" style="3" customWidth="1"/>
    <col min="2" max="2" width="10.125" style="3" customWidth="1"/>
    <col min="3" max="11" width="8.125" style="3" customWidth="1"/>
    <col min="12" max="16384" width="9" style="3"/>
  </cols>
  <sheetData>
    <row r="1" spans="1:13" ht="23.25" customHeight="1" x14ac:dyDescent="0.15">
      <c r="A1" s="53" t="s">
        <v>116</v>
      </c>
      <c r="B1" s="53"/>
      <c r="C1" s="54"/>
      <c r="D1" s="54"/>
    </row>
    <row r="2" spans="1:13" ht="17.25" customHeight="1" x14ac:dyDescent="0.15">
      <c r="A2" s="247" t="s">
        <v>120</v>
      </c>
      <c r="B2" s="248"/>
      <c r="C2" s="253" t="s">
        <v>131</v>
      </c>
      <c r="D2" s="247"/>
      <c r="E2" s="248"/>
      <c r="F2" s="247" t="s">
        <v>132</v>
      </c>
      <c r="G2" s="247"/>
      <c r="H2" s="248"/>
      <c r="I2" s="253" t="s">
        <v>127</v>
      </c>
      <c r="J2" s="247"/>
      <c r="K2" s="247"/>
      <c r="L2" s="34"/>
      <c r="M2" s="34"/>
    </row>
    <row r="3" spans="1:13" ht="16.5" customHeight="1" x14ac:dyDescent="0.15">
      <c r="A3" s="249"/>
      <c r="B3" s="250"/>
      <c r="C3" s="254"/>
      <c r="D3" s="251"/>
      <c r="E3" s="252"/>
      <c r="F3" s="251"/>
      <c r="G3" s="251"/>
      <c r="H3" s="252"/>
      <c r="I3" s="254"/>
      <c r="J3" s="251"/>
      <c r="K3" s="251"/>
      <c r="L3" s="34"/>
      <c r="M3" s="34"/>
    </row>
    <row r="4" spans="1:13" ht="19.5" customHeight="1" x14ac:dyDescent="0.15">
      <c r="A4" s="251"/>
      <c r="B4" s="252"/>
      <c r="C4" s="66" t="s">
        <v>117</v>
      </c>
      <c r="D4" s="66" t="s">
        <v>7</v>
      </c>
      <c r="E4" s="66" t="s">
        <v>8</v>
      </c>
      <c r="F4" s="144" t="s">
        <v>117</v>
      </c>
      <c r="G4" s="66" t="s">
        <v>7</v>
      </c>
      <c r="H4" s="66" t="s">
        <v>8</v>
      </c>
      <c r="I4" s="66" t="s">
        <v>117</v>
      </c>
      <c r="J4" s="66" t="s">
        <v>7</v>
      </c>
      <c r="K4" s="143" t="s">
        <v>8</v>
      </c>
      <c r="L4" s="34"/>
      <c r="M4" s="34"/>
    </row>
    <row r="5" spans="1:13" ht="15.75" customHeight="1" x14ac:dyDescent="0.15">
      <c r="A5" s="4"/>
      <c r="B5" s="67"/>
    </row>
    <row r="6" spans="1:13" ht="24.95" customHeight="1" x14ac:dyDescent="0.15">
      <c r="A6" s="4"/>
      <c r="B6" s="68" t="s">
        <v>0</v>
      </c>
      <c r="C6" s="69">
        <f t="shared" ref="C6:H6" si="0">SUM(C9:C31)</f>
        <v>51412</v>
      </c>
      <c r="D6" s="69">
        <f t="shared" si="0"/>
        <v>24552</v>
      </c>
      <c r="E6" s="69">
        <f t="shared" si="0"/>
        <v>26860</v>
      </c>
      <c r="F6" s="69">
        <f>SUM(G6:H6)</f>
        <v>50527</v>
      </c>
      <c r="G6" s="69">
        <f t="shared" si="0"/>
        <v>24160</v>
      </c>
      <c r="H6" s="69">
        <f t="shared" si="0"/>
        <v>26367</v>
      </c>
      <c r="I6" s="69">
        <f>SUM(J6:K6)</f>
        <v>49290</v>
      </c>
      <c r="J6" s="69">
        <f>SUM(J9:J31)</f>
        <v>23574</v>
      </c>
      <c r="K6" s="69">
        <f>SUM(K9:K31)</f>
        <v>25716</v>
      </c>
    </row>
    <row r="7" spans="1:13" ht="11.25" customHeight="1" x14ac:dyDescent="0.15">
      <c r="A7" s="4"/>
      <c r="B7" s="68"/>
      <c r="C7" s="69"/>
      <c r="D7" s="69"/>
      <c r="E7" s="69"/>
      <c r="F7" s="69"/>
      <c r="G7" s="69"/>
      <c r="H7" s="69"/>
      <c r="I7" s="69"/>
      <c r="J7" s="69"/>
      <c r="K7" s="69"/>
    </row>
    <row r="8" spans="1:13" ht="12" customHeight="1" x14ac:dyDescent="0.15">
      <c r="A8" s="4"/>
      <c r="B8" s="68"/>
      <c r="C8" s="69"/>
      <c r="D8" s="69"/>
      <c r="E8" s="69"/>
      <c r="F8" s="69"/>
      <c r="G8" s="69"/>
      <c r="H8" s="69"/>
      <c r="I8" s="69"/>
      <c r="J8" s="69"/>
      <c r="K8" s="69"/>
    </row>
    <row r="9" spans="1:13" ht="24.95" customHeight="1" x14ac:dyDescent="0.15">
      <c r="A9" s="4"/>
      <c r="B9" s="68" t="s">
        <v>53</v>
      </c>
      <c r="C9" s="69">
        <f t="shared" ref="C9:C14" si="1">SUM(D9:E9)</f>
        <v>2055</v>
      </c>
      <c r="D9" s="69">
        <v>1082</v>
      </c>
      <c r="E9" s="69">
        <v>973</v>
      </c>
      <c r="F9" s="69">
        <f t="shared" ref="F9:F14" si="2">SUM(G9:H9)</f>
        <v>2001</v>
      </c>
      <c r="G9" s="69">
        <v>995</v>
      </c>
      <c r="H9" s="69">
        <v>1006</v>
      </c>
      <c r="I9" s="69">
        <f t="shared" ref="I9:I14" si="3">SUM(J9:K9)</f>
        <v>1812</v>
      </c>
      <c r="J9" s="69">
        <v>951</v>
      </c>
      <c r="K9" s="69">
        <v>861</v>
      </c>
    </row>
    <row r="10" spans="1:13" ht="24.95" customHeight="1" x14ac:dyDescent="0.15">
      <c r="A10" s="4"/>
      <c r="B10" s="68" t="s">
        <v>102</v>
      </c>
      <c r="C10" s="69">
        <f t="shared" si="1"/>
        <v>2215</v>
      </c>
      <c r="D10" s="69">
        <v>1109</v>
      </c>
      <c r="E10" s="69">
        <v>1106</v>
      </c>
      <c r="F10" s="69">
        <f t="shared" si="2"/>
        <v>2090</v>
      </c>
      <c r="G10" s="69">
        <v>1090</v>
      </c>
      <c r="H10" s="69">
        <v>1000</v>
      </c>
      <c r="I10" s="69">
        <f t="shared" si="3"/>
        <v>1967</v>
      </c>
      <c r="J10" s="69">
        <v>1013</v>
      </c>
      <c r="K10" s="69">
        <v>954</v>
      </c>
    </row>
    <row r="11" spans="1:13" ht="24.95" customHeight="1" x14ac:dyDescent="0.15">
      <c r="A11" s="4"/>
      <c r="B11" s="68" t="s">
        <v>23</v>
      </c>
      <c r="C11" s="69">
        <f t="shared" si="1"/>
        <v>2554</v>
      </c>
      <c r="D11" s="69">
        <v>1290</v>
      </c>
      <c r="E11" s="69">
        <v>1264</v>
      </c>
      <c r="F11" s="69">
        <f t="shared" si="2"/>
        <v>2172</v>
      </c>
      <c r="G11" s="69">
        <v>1112</v>
      </c>
      <c r="H11" s="69">
        <v>1060</v>
      </c>
      <c r="I11" s="69">
        <f t="shared" si="3"/>
        <v>2082</v>
      </c>
      <c r="J11" s="69">
        <v>1081</v>
      </c>
      <c r="K11" s="69">
        <v>1001</v>
      </c>
    </row>
    <row r="12" spans="1:13" ht="24.95" customHeight="1" x14ac:dyDescent="0.15">
      <c r="A12" s="4"/>
      <c r="B12" s="68" t="s">
        <v>24</v>
      </c>
      <c r="C12" s="69">
        <f t="shared" si="1"/>
        <v>2513</v>
      </c>
      <c r="D12" s="69">
        <v>1346</v>
      </c>
      <c r="E12" s="69">
        <v>1167</v>
      </c>
      <c r="F12" s="69">
        <f t="shared" si="2"/>
        <v>2107</v>
      </c>
      <c r="G12" s="69">
        <v>1118</v>
      </c>
      <c r="H12" s="69">
        <v>989</v>
      </c>
      <c r="I12" s="69">
        <f t="shared" si="3"/>
        <v>1850</v>
      </c>
      <c r="J12" s="69">
        <v>962</v>
      </c>
      <c r="K12" s="69">
        <v>888</v>
      </c>
    </row>
    <row r="13" spans="1:13" ht="24.95" customHeight="1" x14ac:dyDescent="0.15">
      <c r="A13" s="4"/>
      <c r="B13" s="68" t="s">
        <v>25</v>
      </c>
      <c r="C13" s="69">
        <f t="shared" si="1"/>
        <v>2078</v>
      </c>
      <c r="D13" s="69">
        <v>1108</v>
      </c>
      <c r="E13" s="69">
        <v>970</v>
      </c>
      <c r="F13" s="69">
        <f t="shared" si="2"/>
        <v>1681</v>
      </c>
      <c r="G13" s="69">
        <v>868</v>
      </c>
      <c r="H13" s="69">
        <v>813</v>
      </c>
      <c r="I13" s="69">
        <f t="shared" si="3"/>
        <v>1312</v>
      </c>
      <c r="J13" s="69">
        <v>674</v>
      </c>
      <c r="K13" s="69">
        <v>638</v>
      </c>
    </row>
    <row r="14" spans="1:13" ht="24.95" customHeight="1" x14ac:dyDescent="0.15">
      <c r="A14" s="4"/>
      <c r="B14" s="68" t="s">
        <v>26</v>
      </c>
      <c r="C14" s="69">
        <f t="shared" si="1"/>
        <v>2905</v>
      </c>
      <c r="D14" s="69">
        <v>1496</v>
      </c>
      <c r="E14" s="69">
        <v>1409</v>
      </c>
      <c r="F14" s="69">
        <f t="shared" si="2"/>
        <v>2636</v>
      </c>
      <c r="G14" s="69">
        <v>1354</v>
      </c>
      <c r="H14" s="69">
        <v>1282</v>
      </c>
      <c r="I14" s="69">
        <f t="shared" si="3"/>
        <v>2065</v>
      </c>
      <c r="J14" s="69">
        <v>1071</v>
      </c>
      <c r="K14" s="69">
        <v>994</v>
      </c>
    </row>
    <row r="15" spans="1:13" ht="12.75" customHeight="1" x14ac:dyDescent="0.15">
      <c r="A15" s="4"/>
      <c r="B15" s="68" t="s">
        <v>27</v>
      </c>
      <c r="C15" s="69"/>
      <c r="D15" s="69"/>
      <c r="E15" s="69"/>
      <c r="F15" s="69"/>
      <c r="G15" s="69"/>
      <c r="H15" s="69"/>
      <c r="I15" s="69"/>
      <c r="J15" s="69"/>
      <c r="K15" s="69"/>
    </row>
    <row r="16" spans="1:13" ht="13.5" customHeight="1" x14ac:dyDescent="0.15">
      <c r="A16" s="4"/>
      <c r="B16" s="68"/>
      <c r="C16" s="69"/>
      <c r="D16" s="69"/>
      <c r="E16" s="69"/>
      <c r="F16" s="69"/>
      <c r="G16" s="69"/>
      <c r="H16" s="69"/>
      <c r="I16" s="69"/>
      <c r="J16" s="69"/>
      <c r="K16" s="69"/>
    </row>
    <row r="17" spans="1:11" ht="24.95" customHeight="1" x14ac:dyDescent="0.15">
      <c r="A17" s="4"/>
      <c r="B17" s="68" t="s">
        <v>28</v>
      </c>
      <c r="C17" s="69">
        <f t="shared" ref="C17:C22" si="4">SUM(D17:E17)</f>
        <v>2675</v>
      </c>
      <c r="D17" s="69">
        <v>1356</v>
      </c>
      <c r="E17" s="69">
        <v>1319</v>
      </c>
      <c r="F17" s="69">
        <f t="shared" ref="F17:F22" si="5">SUM(G17:H17)</f>
        <v>3181</v>
      </c>
      <c r="G17" s="69">
        <v>1637</v>
      </c>
      <c r="H17" s="69">
        <v>1544</v>
      </c>
      <c r="I17" s="69">
        <f t="shared" ref="I17:I22" si="6">SUM(J17:K17)</f>
        <v>2709</v>
      </c>
      <c r="J17" s="69">
        <v>1361</v>
      </c>
      <c r="K17" s="69">
        <v>1348</v>
      </c>
    </row>
    <row r="18" spans="1:11" ht="24.95" customHeight="1" x14ac:dyDescent="0.15">
      <c r="A18" s="4"/>
      <c r="B18" s="68" t="s">
        <v>29</v>
      </c>
      <c r="C18" s="69">
        <f t="shared" si="4"/>
        <v>2640</v>
      </c>
      <c r="D18" s="69">
        <v>1319</v>
      </c>
      <c r="E18" s="69">
        <v>1321</v>
      </c>
      <c r="F18" s="69">
        <f t="shared" si="5"/>
        <v>2651</v>
      </c>
      <c r="G18" s="69">
        <v>1339</v>
      </c>
      <c r="H18" s="69">
        <v>1312</v>
      </c>
      <c r="I18" s="69">
        <f t="shared" si="6"/>
        <v>3181</v>
      </c>
      <c r="J18" s="69">
        <v>1636</v>
      </c>
      <c r="K18" s="69">
        <v>1545</v>
      </c>
    </row>
    <row r="19" spans="1:11" ht="24.95" customHeight="1" x14ac:dyDescent="0.15">
      <c r="A19" s="4"/>
      <c r="B19" s="68" t="s">
        <v>30</v>
      </c>
      <c r="C19" s="69">
        <f t="shared" si="4"/>
        <v>2863</v>
      </c>
      <c r="D19" s="69">
        <v>1445</v>
      </c>
      <c r="E19" s="69">
        <v>1418</v>
      </c>
      <c r="F19" s="69">
        <f t="shared" si="5"/>
        <v>2632</v>
      </c>
      <c r="G19" s="69">
        <v>1326</v>
      </c>
      <c r="H19" s="69">
        <v>1306</v>
      </c>
      <c r="I19" s="69">
        <f t="shared" si="6"/>
        <v>2736</v>
      </c>
      <c r="J19" s="69">
        <v>1396</v>
      </c>
      <c r="K19" s="69">
        <v>1340</v>
      </c>
    </row>
    <row r="20" spans="1:11" ht="24.95" customHeight="1" x14ac:dyDescent="0.15">
      <c r="A20" s="4"/>
      <c r="B20" s="68" t="s">
        <v>31</v>
      </c>
      <c r="C20" s="69">
        <f t="shared" si="4"/>
        <v>3744</v>
      </c>
      <c r="D20" s="69">
        <v>1850</v>
      </c>
      <c r="E20" s="69">
        <v>1894</v>
      </c>
      <c r="F20" s="69">
        <f t="shared" si="5"/>
        <v>2818</v>
      </c>
      <c r="G20" s="69">
        <v>1424</v>
      </c>
      <c r="H20" s="69">
        <v>1394</v>
      </c>
      <c r="I20" s="69">
        <f t="shared" si="6"/>
        <v>2648</v>
      </c>
      <c r="J20" s="69">
        <v>1337</v>
      </c>
      <c r="K20" s="69">
        <v>1311</v>
      </c>
    </row>
    <row r="21" spans="1:11" ht="24.95" customHeight="1" x14ac:dyDescent="0.15">
      <c r="A21" s="4"/>
      <c r="B21" s="68" t="s">
        <v>32</v>
      </c>
      <c r="C21" s="69">
        <f t="shared" si="4"/>
        <v>4657</v>
      </c>
      <c r="D21" s="69">
        <v>2338</v>
      </c>
      <c r="E21" s="69">
        <v>2319</v>
      </c>
      <c r="F21" s="69">
        <f t="shared" si="5"/>
        <v>3720</v>
      </c>
      <c r="G21" s="69">
        <v>1838</v>
      </c>
      <c r="H21" s="69">
        <v>1882</v>
      </c>
      <c r="I21" s="69">
        <f t="shared" si="6"/>
        <v>2847</v>
      </c>
      <c r="J21" s="69">
        <v>1456</v>
      </c>
      <c r="K21" s="69">
        <v>1391</v>
      </c>
    </row>
    <row r="22" spans="1:11" ht="24.95" customHeight="1" x14ac:dyDescent="0.15">
      <c r="A22" s="4"/>
      <c r="B22" s="68" t="s">
        <v>33</v>
      </c>
      <c r="C22" s="69">
        <f t="shared" si="4"/>
        <v>3836</v>
      </c>
      <c r="D22" s="69">
        <v>1811</v>
      </c>
      <c r="E22" s="69">
        <v>2025</v>
      </c>
      <c r="F22" s="69">
        <f t="shared" si="5"/>
        <v>4666</v>
      </c>
      <c r="G22" s="69">
        <v>2292</v>
      </c>
      <c r="H22" s="69">
        <v>2374</v>
      </c>
      <c r="I22" s="69">
        <f t="shared" si="6"/>
        <v>3768</v>
      </c>
      <c r="J22" s="69">
        <v>1786</v>
      </c>
      <c r="K22" s="69">
        <v>1982</v>
      </c>
    </row>
    <row r="23" spans="1:11" ht="13.5" customHeight="1" x14ac:dyDescent="0.15">
      <c r="A23" s="4"/>
      <c r="B23" s="68"/>
      <c r="C23" s="69"/>
      <c r="D23" s="69"/>
      <c r="E23" s="69"/>
      <c r="F23" s="69"/>
      <c r="G23" s="69"/>
      <c r="H23" s="69"/>
      <c r="I23" s="69"/>
      <c r="J23" s="69"/>
      <c r="K23" s="69"/>
    </row>
    <row r="24" spans="1:11" ht="13.5" customHeight="1" x14ac:dyDescent="0.15">
      <c r="A24" s="4"/>
      <c r="B24" s="68"/>
      <c r="C24" s="69"/>
      <c r="D24" s="69"/>
      <c r="E24" s="69"/>
      <c r="F24" s="69"/>
      <c r="G24" s="69"/>
      <c r="H24" s="69"/>
      <c r="I24" s="69"/>
      <c r="J24" s="69"/>
      <c r="K24" s="69"/>
    </row>
    <row r="25" spans="1:11" ht="24.95" customHeight="1" x14ac:dyDescent="0.15">
      <c r="A25" s="4"/>
      <c r="B25" s="68" t="s">
        <v>34</v>
      </c>
      <c r="C25" s="69">
        <f>SUM(D25:E25)</f>
        <v>3561</v>
      </c>
      <c r="D25" s="69">
        <v>1681</v>
      </c>
      <c r="E25" s="69">
        <v>1880</v>
      </c>
      <c r="F25" s="69">
        <f>SUM(G25:H25)</f>
        <v>4000</v>
      </c>
      <c r="G25" s="69">
        <v>1910</v>
      </c>
      <c r="H25" s="69">
        <v>2090</v>
      </c>
      <c r="I25" s="69">
        <f>SUM(J25:K25)</f>
        <v>4827</v>
      </c>
      <c r="J25" s="69">
        <v>2386</v>
      </c>
      <c r="K25" s="69">
        <v>2441</v>
      </c>
    </row>
    <row r="26" spans="1:11" ht="24.95" customHeight="1" x14ac:dyDescent="0.15">
      <c r="A26" s="4"/>
      <c r="B26" s="68" t="s">
        <v>35</v>
      </c>
      <c r="C26" s="69">
        <f>SUM(D26:E26)</f>
        <v>3664</v>
      </c>
      <c r="D26" s="69">
        <v>1734</v>
      </c>
      <c r="E26" s="69">
        <v>1930</v>
      </c>
      <c r="F26" s="69">
        <f>SUM(G26:H26)</f>
        <v>3561</v>
      </c>
      <c r="G26" s="69">
        <v>1680</v>
      </c>
      <c r="H26" s="69">
        <v>1881</v>
      </c>
      <c r="I26" s="69">
        <f>SUM(J26:K26)</f>
        <v>4002</v>
      </c>
      <c r="J26" s="69">
        <v>1918</v>
      </c>
      <c r="K26" s="69">
        <v>2084</v>
      </c>
    </row>
    <row r="27" spans="1:11" ht="24.95" customHeight="1" x14ac:dyDescent="0.15">
      <c r="A27" s="4"/>
      <c r="B27" s="68" t="s">
        <v>36</v>
      </c>
      <c r="C27" s="69">
        <f>SUM(D27:E27)</f>
        <v>3467</v>
      </c>
      <c r="D27" s="69">
        <v>1474</v>
      </c>
      <c r="E27" s="69">
        <v>1993</v>
      </c>
      <c r="F27" s="69">
        <f>SUM(G27:H27)</f>
        <v>3426</v>
      </c>
      <c r="G27" s="69">
        <v>1587</v>
      </c>
      <c r="H27" s="69">
        <v>1839</v>
      </c>
      <c r="I27" s="69">
        <f>SUM(J27:K27)</f>
        <v>3401</v>
      </c>
      <c r="J27" s="69">
        <v>1553</v>
      </c>
      <c r="K27" s="69">
        <v>1848</v>
      </c>
    </row>
    <row r="28" spans="1:11" ht="24.95" customHeight="1" x14ac:dyDescent="0.15">
      <c r="A28" s="4"/>
      <c r="B28" s="68" t="s">
        <v>37</v>
      </c>
      <c r="C28" s="69">
        <f>SUM(D28:E28)</f>
        <v>2659</v>
      </c>
      <c r="D28" s="69">
        <v>1011</v>
      </c>
      <c r="E28" s="69">
        <v>1648</v>
      </c>
      <c r="F28" s="69">
        <f>SUM(G28:H28)</f>
        <v>3061</v>
      </c>
      <c r="G28" s="69">
        <v>1229</v>
      </c>
      <c r="H28" s="69">
        <v>1832</v>
      </c>
      <c r="I28" s="69">
        <f>SUM(J28:K28)</f>
        <v>3093</v>
      </c>
      <c r="J28" s="69">
        <v>1349</v>
      </c>
      <c r="K28" s="69">
        <v>1744</v>
      </c>
    </row>
    <row r="29" spans="1:11" ht="24.95" customHeight="1" x14ac:dyDescent="0.15">
      <c r="A29" s="4"/>
      <c r="B29" s="68" t="s">
        <v>52</v>
      </c>
      <c r="C29" s="69">
        <f>SUM(D29:E29)</f>
        <v>3323</v>
      </c>
      <c r="D29" s="69">
        <v>1099</v>
      </c>
      <c r="E29" s="69">
        <v>2224</v>
      </c>
      <c r="F29" s="69">
        <f>SUM(G29:H29)</f>
        <v>4124</v>
      </c>
      <c r="G29" s="69">
        <v>1361</v>
      </c>
      <c r="H29" s="69">
        <v>2763</v>
      </c>
      <c r="I29" s="69">
        <f>SUM(J29:K29)</f>
        <v>4979</v>
      </c>
      <c r="J29" s="69">
        <v>1636</v>
      </c>
      <c r="K29" s="69">
        <v>3343</v>
      </c>
    </row>
    <row r="30" spans="1:11" ht="24.95" customHeight="1" x14ac:dyDescent="0.15">
      <c r="A30" s="4"/>
      <c r="B30" s="68"/>
      <c r="C30" s="69"/>
      <c r="D30" s="69"/>
      <c r="E30" s="69"/>
      <c r="F30" s="69"/>
      <c r="G30" s="69"/>
      <c r="H30" s="69"/>
      <c r="I30" s="69"/>
      <c r="J30" s="69"/>
      <c r="K30" s="69"/>
    </row>
    <row r="31" spans="1:11" ht="24.95" customHeight="1" x14ac:dyDescent="0.15">
      <c r="A31" s="53"/>
      <c r="B31" s="70" t="s">
        <v>22</v>
      </c>
      <c r="C31" s="71">
        <f>SUM(D31:E31)</f>
        <v>3</v>
      </c>
      <c r="D31" s="71">
        <v>3</v>
      </c>
      <c r="E31" s="116" t="s">
        <v>190</v>
      </c>
      <c r="F31" s="116" t="s">
        <v>190</v>
      </c>
      <c r="G31" s="116" t="s">
        <v>190</v>
      </c>
      <c r="H31" s="117" t="s">
        <v>190</v>
      </c>
      <c r="I31" s="71">
        <f>SUM(J31:K31)</f>
        <v>11</v>
      </c>
      <c r="J31" s="72">
        <v>8</v>
      </c>
      <c r="K31" s="72">
        <v>3</v>
      </c>
    </row>
    <row r="32" spans="1:11" ht="21.75" customHeight="1" x14ac:dyDescent="0.15"/>
  </sheetData>
  <mergeCells count="4">
    <mergeCell ref="A2:B4"/>
    <mergeCell ref="C2:E3"/>
    <mergeCell ref="F2:H3"/>
    <mergeCell ref="I2:K3"/>
  </mergeCells>
  <phoneticPr fontId="3"/>
  <pageMargins left="0.78740157480314965" right="0.78740157480314965" top="1.1417322834645669" bottom="0.98425196850393704" header="0.55118110236220474" footer="0.51181102362204722"/>
  <pageSetup paperSize="9" orientation="portrait" r:id="rId1"/>
  <headerFooter>
    <oddHeader>&amp;L&amp;"ＭＳ Ｐ明朝,斜体"&amp;14 １８&amp;"ＭＳ Ｐゴシック,標準"&amp;11　&amp;"ＭＳ Ｐ明朝,標準"&amp;10Ⅱ　 人　　口</oddHeader>
  </headerFooter>
  <ignoredErrors>
    <ignoredError sqref="F6:K6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2"/>
  <sheetViews>
    <sheetView zoomScaleNormal="100" workbookViewId="0">
      <selection activeCell="D9" sqref="D9"/>
    </sheetView>
  </sheetViews>
  <sheetFormatPr defaultRowHeight="13.5" x14ac:dyDescent="0.15"/>
  <cols>
    <col min="1" max="1" width="8" style="3" customWidth="1"/>
    <col min="2" max="5" width="8.125" style="3" customWidth="1"/>
    <col min="6" max="6" width="8.25" style="3" customWidth="1"/>
    <col min="7" max="7" width="9.625" style="3" customWidth="1"/>
    <col min="8" max="8" width="0.5" style="3" customWidth="1"/>
    <col min="9" max="9" width="9.5" style="3" customWidth="1"/>
    <col min="10" max="10" width="0.75" style="3" customWidth="1"/>
    <col min="11" max="11" width="9.375" style="3" customWidth="1"/>
    <col min="12" max="12" width="0.75" style="3" customWidth="1"/>
    <col min="13" max="13" width="9.25" style="3" customWidth="1"/>
    <col min="14" max="14" width="1.25" style="3" customWidth="1"/>
    <col min="15" max="16384" width="9" style="3"/>
  </cols>
  <sheetData>
    <row r="1" spans="1:17" ht="23.25" customHeight="1" x14ac:dyDescent="0.15">
      <c r="I1" s="242" t="s">
        <v>212</v>
      </c>
      <c r="J1" s="242"/>
      <c r="K1" s="242"/>
      <c r="L1" s="242"/>
      <c r="M1" s="242"/>
      <c r="N1" s="242"/>
    </row>
    <row r="2" spans="1:17" ht="17.25" customHeight="1" x14ac:dyDescent="0.15">
      <c r="A2" s="247" t="s">
        <v>126</v>
      </c>
      <c r="B2" s="247"/>
      <c r="C2" s="248"/>
      <c r="D2" s="253" t="s">
        <v>191</v>
      </c>
      <c r="E2" s="247"/>
      <c r="F2" s="248"/>
      <c r="G2" s="253" t="s">
        <v>20</v>
      </c>
      <c r="H2" s="247"/>
      <c r="I2" s="247"/>
      <c r="J2" s="248"/>
      <c r="K2" s="253" t="s">
        <v>21</v>
      </c>
      <c r="L2" s="247"/>
      <c r="M2" s="247"/>
      <c r="N2" s="247"/>
      <c r="P2" s="249"/>
    </row>
    <row r="3" spans="1:17" ht="16.5" customHeight="1" x14ac:dyDescent="0.15">
      <c r="A3" s="251"/>
      <c r="B3" s="251"/>
      <c r="C3" s="252"/>
      <c r="D3" s="254"/>
      <c r="E3" s="251"/>
      <c r="F3" s="252"/>
      <c r="G3" s="259" t="s">
        <v>192</v>
      </c>
      <c r="H3" s="260"/>
      <c r="I3" s="260"/>
      <c r="J3" s="261"/>
      <c r="K3" s="259" t="s">
        <v>193</v>
      </c>
      <c r="L3" s="260"/>
      <c r="M3" s="260"/>
      <c r="N3" s="260"/>
      <c r="P3" s="249"/>
    </row>
    <row r="4" spans="1:17" ht="19.5" customHeight="1" x14ac:dyDescent="0.15">
      <c r="A4" s="144" t="s">
        <v>117</v>
      </c>
      <c r="B4" s="66" t="s">
        <v>7</v>
      </c>
      <c r="C4" s="66" t="s">
        <v>8</v>
      </c>
      <c r="D4" s="66" t="s">
        <v>117</v>
      </c>
      <c r="E4" s="66" t="s">
        <v>7</v>
      </c>
      <c r="F4" s="66" t="s">
        <v>8</v>
      </c>
      <c r="G4" s="255" t="s">
        <v>118</v>
      </c>
      <c r="H4" s="256"/>
      <c r="I4" s="255" t="s">
        <v>15</v>
      </c>
      <c r="J4" s="256"/>
      <c r="K4" s="255" t="s">
        <v>118</v>
      </c>
      <c r="L4" s="256"/>
      <c r="M4" s="255" t="s">
        <v>15</v>
      </c>
      <c r="N4" s="257"/>
      <c r="P4" s="28"/>
    </row>
    <row r="5" spans="1:17" ht="15.75" customHeight="1" x14ac:dyDescent="0.15">
      <c r="P5" s="28"/>
    </row>
    <row r="6" spans="1:17" ht="24.95" customHeight="1" x14ac:dyDescent="0.15">
      <c r="A6" s="69">
        <v>47464</v>
      </c>
      <c r="B6" s="69">
        <v>22775</v>
      </c>
      <c r="C6" s="69">
        <v>24689</v>
      </c>
      <c r="D6" s="8">
        <v>45153</v>
      </c>
      <c r="E6" s="8">
        <v>21846</v>
      </c>
      <c r="F6" s="8">
        <v>23307</v>
      </c>
      <c r="G6" s="159">
        <v>-4137</v>
      </c>
      <c r="H6" s="160"/>
      <c r="I6" s="161">
        <v>-8.3931832014607419</v>
      </c>
      <c r="J6" s="160"/>
      <c r="K6" s="162">
        <v>-6259</v>
      </c>
      <c r="L6" s="162"/>
      <c r="M6" s="163">
        <v>-12.174200575741072</v>
      </c>
      <c r="P6" s="73"/>
      <c r="Q6" s="74"/>
    </row>
    <row r="7" spans="1:17" ht="13.5" customHeight="1" x14ac:dyDescent="0.15">
      <c r="A7" s="69"/>
      <c r="B7" s="69"/>
      <c r="C7" s="69"/>
      <c r="D7" s="8"/>
      <c r="E7" s="8"/>
      <c r="F7" s="8"/>
      <c r="G7" s="159"/>
      <c r="H7" s="160"/>
      <c r="I7" s="161"/>
      <c r="J7" s="160"/>
      <c r="K7" s="162"/>
      <c r="L7" s="162"/>
      <c r="M7" s="163"/>
      <c r="P7" s="73"/>
      <c r="Q7" s="74"/>
    </row>
    <row r="8" spans="1:17" ht="13.5" customHeight="1" x14ac:dyDescent="0.15">
      <c r="A8" s="69"/>
      <c r="B8" s="69"/>
      <c r="C8" s="69"/>
      <c r="D8" s="8"/>
      <c r="E8" s="8"/>
      <c r="F8" s="8"/>
      <c r="G8" s="159"/>
      <c r="H8" s="160"/>
      <c r="I8" s="161"/>
      <c r="J8" s="160"/>
      <c r="K8" s="162"/>
      <c r="L8" s="162"/>
      <c r="M8" s="163"/>
      <c r="P8" s="73"/>
      <c r="Q8" s="74"/>
    </row>
    <row r="9" spans="1:17" ht="24.95" customHeight="1" x14ac:dyDescent="0.15">
      <c r="A9" s="69">
        <v>1553</v>
      </c>
      <c r="B9" s="8">
        <v>813</v>
      </c>
      <c r="C9" s="8">
        <v>740</v>
      </c>
      <c r="D9" s="8">
        <v>1083</v>
      </c>
      <c r="E9" s="8">
        <v>589</v>
      </c>
      <c r="F9" s="8">
        <v>494</v>
      </c>
      <c r="G9" s="159">
        <v>-729</v>
      </c>
      <c r="H9" s="160"/>
      <c r="I9" s="161">
        <v>-40.231788079470199</v>
      </c>
      <c r="J9" s="160"/>
      <c r="K9" s="162">
        <v>-972</v>
      </c>
      <c r="L9" s="162"/>
      <c r="M9" s="163">
        <v>-47.299270072992698</v>
      </c>
      <c r="P9" s="73"/>
      <c r="Q9" s="74"/>
    </row>
    <row r="10" spans="1:17" ht="24.95" customHeight="1" x14ac:dyDescent="0.15">
      <c r="A10" s="69">
        <v>1730</v>
      </c>
      <c r="B10" s="8">
        <v>906</v>
      </c>
      <c r="C10" s="8">
        <v>824</v>
      </c>
      <c r="D10" s="8">
        <v>1420</v>
      </c>
      <c r="E10" s="8">
        <v>720</v>
      </c>
      <c r="F10" s="8">
        <v>700</v>
      </c>
      <c r="G10" s="159">
        <v>-547</v>
      </c>
      <c r="H10" s="160"/>
      <c r="I10" s="161">
        <v>-27.808845958312151</v>
      </c>
      <c r="J10" s="160"/>
      <c r="K10" s="162">
        <v>-795</v>
      </c>
      <c r="L10" s="162"/>
      <c r="M10" s="163">
        <v>-35.891647855530472</v>
      </c>
      <c r="P10" s="73"/>
      <c r="Q10" s="74"/>
    </row>
    <row r="11" spans="1:17" ht="24.95" customHeight="1" x14ac:dyDescent="0.15">
      <c r="A11" s="69">
        <v>1922</v>
      </c>
      <c r="B11" s="8">
        <v>982</v>
      </c>
      <c r="C11" s="8">
        <v>940</v>
      </c>
      <c r="D11" s="8">
        <v>1618</v>
      </c>
      <c r="E11" s="8">
        <v>863</v>
      </c>
      <c r="F11" s="8">
        <v>755</v>
      </c>
      <c r="G11" s="159">
        <v>-464</v>
      </c>
      <c r="H11" s="160"/>
      <c r="I11" s="161">
        <v>-22.286263208453409</v>
      </c>
      <c r="J11" s="160"/>
      <c r="K11" s="162">
        <v>-936</v>
      </c>
      <c r="L11" s="162"/>
      <c r="M11" s="163">
        <v>-36.648394675019574</v>
      </c>
      <c r="P11" s="73"/>
      <c r="Q11" s="74"/>
    </row>
    <row r="12" spans="1:17" ht="24.95" customHeight="1" x14ac:dyDescent="0.15">
      <c r="A12" s="69">
        <v>1856</v>
      </c>
      <c r="B12" s="8">
        <v>1009</v>
      </c>
      <c r="C12" s="8">
        <v>847</v>
      </c>
      <c r="D12" s="8">
        <v>1707</v>
      </c>
      <c r="E12" s="8">
        <v>915</v>
      </c>
      <c r="F12" s="8">
        <v>792</v>
      </c>
      <c r="G12" s="159">
        <v>-143</v>
      </c>
      <c r="H12" s="160"/>
      <c r="I12" s="161">
        <v>-7.7297297297297298</v>
      </c>
      <c r="J12" s="160"/>
      <c r="K12" s="162">
        <v>-806</v>
      </c>
      <c r="L12" s="162"/>
      <c r="M12" s="163">
        <v>-32.073219259848784</v>
      </c>
      <c r="P12" s="73"/>
      <c r="Q12" s="74"/>
    </row>
    <row r="13" spans="1:17" ht="24.95" customHeight="1" x14ac:dyDescent="0.15">
      <c r="A13" s="69">
        <v>1291</v>
      </c>
      <c r="B13" s="8">
        <v>654</v>
      </c>
      <c r="C13" s="8">
        <v>637</v>
      </c>
      <c r="D13" s="8">
        <v>1125</v>
      </c>
      <c r="E13" s="8">
        <v>613</v>
      </c>
      <c r="F13" s="8">
        <v>512</v>
      </c>
      <c r="G13" s="159">
        <v>-187</v>
      </c>
      <c r="H13" s="160"/>
      <c r="I13" s="161">
        <v>-14.253048780487804</v>
      </c>
      <c r="J13" s="160"/>
      <c r="K13" s="162">
        <v>-953</v>
      </c>
      <c r="L13" s="162"/>
      <c r="M13" s="163">
        <v>-45.861405197305096</v>
      </c>
      <c r="P13" s="73"/>
      <c r="Q13" s="74"/>
    </row>
    <row r="14" spans="1:17" ht="24.95" customHeight="1" x14ac:dyDescent="0.15">
      <c r="A14" s="69">
        <v>1617</v>
      </c>
      <c r="B14" s="8">
        <v>864</v>
      </c>
      <c r="C14" s="8">
        <v>753</v>
      </c>
      <c r="D14" s="8">
        <v>1415</v>
      </c>
      <c r="E14" s="8">
        <v>754</v>
      </c>
      <c r="F14" s="8">
        <v>661</v>
      </c>
      <c r="G14" s="159">
        <v>-650</v>
      </c>
      <c r="H14" s="160"/>
      <c r="I14" s="161">
        <v>-31.476997578692494</v>
      </c>
      <c r="J14" s="160"/>
      <c r="K14" s="162">
        <v>-1490</v>
      </c>
      <c r="L14" s="162"/>
      <c r="M14" s="163">
        <v>-51.290877796901889</v>
      </c>
      <c r="P14" s="73"/>
      <c r="Q14" s="74"/>
    </row>
    <row r="15" spans="1:17" ht="13.5" customHeight="1" x14ac:dyDescent="0.15">
      <c r="A15" s="69"/>
      <c r="B15" s="8"/>
      <c r="C15" s="8"/>
      <c r="D15" s="8"/>
      <c r="E15" s="8"/>
      <c r="F15" s="8"/>
      <c r="G15" s="159"/>
      <c r="H15" s="160"/>
      <c r="I15" s="161"/>
      <c r="J15" s="160"/>
      <c r="K15" s="162"/>
      <c r="L15" s="162"/>
      <c r="M15" s="163"/>
      <c r="P15" s="73"/>
      <c r="Q15" s="74"/>
    </row>
    <row r="16" spans="1:17" ht="13.5" customHeight="1" x14ac:dyDescent="0.15">
      <c r="A16" s="69"/>
      <c r="B16" s="8"/>
      <c r="C16" s="8"/>
      <c r="D16" s="8"/>
      <c r="E16" s="8"/>
      <c r="F16" s="8"/>
      <c r="G16" s="159"/>
      <c r="H16" s="160"/>
      <c r="I16" s="161"/>
      <c r="J16" s="160"/>
      <c r="K16" s="162"/>
      <c r="L16" s="162"/>
      <c r="M16" s="163"/>
      <c r="P16" s="73"/>
      <c r="Q16" s="74"/>
    </row>
    <row r="17" spans="1:17" ht="24.95" customHeight="1" x14ac:dyDescent="0.15">
      <c r="A17" s="69">
        <v>2107</v>
      </c>
      <c r="B17" s="8">
        <v>1049</v>
      </c>
      <c r="C17" s="8">
        <v>1058</v>
      </c>
      <c r="D17" s="8">
        <v>1539</v>
      </c>
      <c r="E17" s="8">
        <v>795</v>
      </c>
      <c r="F17" s="8">
        <v>744</v>
      </c>
      <c r="G17" s="159">
        <v>-1170</v>
      </c>
      <c r="H17" s="160"/>
      <c r="I17" s="161">
        <v>-43.189368770764119</v>
      </c>
      <c r="J17" s="160"/>
      <c r="K17" s="162">
        <v>-1136</v>
      </c>
      <c r="L17" s="162"/>
      <c r="M17" s="163">
        <v>-42.467289719626166</v>
      </c>
      <c r="P17" s="73"/>
      <c r="Q17" s="74"/>
    </row>
    <row r="18" spans="1:17" ht="24.95" customHeight="1" x14ac:dyDescent="0.15">
      <c r="A18" s="69">
        <v>2660</v>
      </c>
      <c r="B18" s="8">
        <v>1311</v>
      </c>
      <c r="C18" s="8">
        <v>1349</v>
      </c>
      <c r="D18" s="8">
        <v>1891</v>
      </c>
      <c r="E18" s="8">
        <v>948</v>
      </c>
      <c r="F18" s="8">
        <v>943</v>
      </c>
      <c r="G18" s="159">
        <v>-1290</v>
      </c>
      <c r="H18" s="160"/>
      <c r="I18" s="161">
        <v>-40.553285130462122</v>
      </c>
      <c r="J18" s="160"/>
      <c r="K18" s="162">
        <v>-749</v>
      </c>
      <c r="L18" s="162"/>
      <c r="M18" s="163">
        <v>-28.371212121212118</v>
      </c>
      <c r="P18" s="73"/>
      <c r="Q18" s="74"/>
    </row>
    <row r="19" spans="1:17" ht="24.95" customHeight="1" x14ac:dyDescent="0.15">
      <c r="A19" s="69">
        <v>3141</v>
      </c>
      <c r="B19" s="8">
        <v>1577</v>
      </c>
      <c r="C19" s="8">
        <v>1564</v>
      </c>
      <c r="D19" s="8">
        <v>2511</v>
      </c>
      <c r="E19" s="8">
        <v>1236</v>
      </c>
      <c r="F19" s="8">
        <v>1275</v>
      </c>
      <c r="G19" s="159">
        <v>-225</v>
      </c>
      <c r="H19" s="160"/>
      <c r="I19" s="161">
        <v>-8.2236842105263168</v>
      </c>
      <c r="J19" s="160"/>
      <c r="K19" s="162">
        <v>-352</v>
      </c>
      <c r="L19" s="162"/>
      <c r="M19" s="163">
        <v>-12.294795668878798</v>
      </c>
      <c r="P19" s="73"/>
      <c r="Q19" s="74"/>
    </row>
    <row r="20" spans="1:17" ht="24.95" customHeight="1" x14ac:dyDescent="0.15">
      <c r="A20" s="69">
        <v>2747</v>
      </c>
      <c r="B20" s="8">
        <v>1403</v>
      </c>
      <c r="C20" s="8">
        <v>1344</v>
      </c>
      <c r="D20" s="8">
        <v>2962</v>
      </c>
      <c r="E20" s="8">
        <v>1469</v>
      </c>
      <c r="F20" s="8">
        <v>1493</v>
      </c>
      <c r="G20" s="159">
        <v>314</v>
      </c>
      <c r="H20" s="160"/>
      <c r="I20" s="161">
        <v>11.858006042296072</v>
      </c>
      <c r="J20" s="160"/>
      <c r="K20" s="162">
        <v>-782</v>
      </c>
      <c r="L20" s="162"/>
      <c r="M20" s="163">
        <v>-20.886752136752136</v>
      </c>
      <c r="P20" s="73"/>
      <c r="Q20" s="74"/>
    </row>
    <row r="21" spans="1:17" ht="24.95" customHeight="1" x14ac:dyDescent="0.15">
      <c r="A21" s="69">
        <v>2608</v>
      </c>
      <c r="B21" s="8">
        <v>1286</v>
      </c>
      <c r="C21" s="8">
        <v>1322</v>
      </c>
      <c r="D21" s="8">
        <v>2620</v>
      </c>
      <c r="E21" s="8">
        <v>1309</v>
      </c>
      <c r="F21" s="8">
        <v>1311</v>
      </c>
      <c r="G21" s="159">
        <v>-227</v>
      </c>
      <c r="H21" s="160"/>
      <c r="I21" s="161">
        <v>-7.9733052335792056</v>
      </c>
      <c r="J21" s="160"/>
      <c r="K21" s="162">
        <v>-2037</v>
      </c>
      <c r="L21" s="162"/>
      <c r="M21" s="163">
        <v>-43.740605540047241</v>
      </c>
      <c r="P21" s="73"/>
      <c r="Q21" s="74"/>
    </row>
    <row r="22" spans="1:17" ht="24.95" customHeight="1" x14ac:dyDescent="0.15">
      <c r="A22" s="69">
        <v>2792</v>
      </c>
      <c r="B22" s="8">
        <v>1405</v>
      </c>
      <c r="C22" s="8">
        <v>1387</v>
      </c>
      <c r="D22" s="8">
        <v>2488</v>
      </c>
      <c r="E22" s="8">
        <v>1199</v>
      </c>
      <c r="F22" s="8">
        <v>1289</v>
      </c>
      <c r="G22" s="159">
        <v>-1280</v>
      </c>
      <c r="H22" s="160"/>
      <c r="I22" s="161">
        <v>-33.970276008492569</v>
      </c>
      <c r="J22" s="160"/>
      <c r="K22" s="162">
        <v>-1348</v>
      </c>
      <c r="L22" s="162"/>
      <c r="M22" s="163">
        <v>-35.140771637122</v>
      </c>
      <c r="P22" s="73"/>
      <c r="Q22" s="74"/>
    </row>
    <row r="23" spans="1:17" ht="13.5" customHeight="1" x14ac:dyDescent="0.15">
      <c r="A23" s="69"/>
      <c r="B23" s="8"/>
      <c r="C23" s="8"/>
      <c r="D23" s="8"/>
      <c r="E23" s="8"/>
      <c r="F23" s="8"/>
      <c r="G23" s="159"/>
      <c r="H23" s="160"/>
      <c r="I23" s="161"/>
      <c r="J23" s="160"/>
      <c r="K23" s="162"/>
      <c r="L23" s="162"/>
      <c r="M23" s="163"/>
      <c r="P23" s="73"/>
      <c r="Q23" s="74"/>
    </row>
    <row r="24" spans="1:17" ht="13.5" customHeight="1" x14ac:dyDescent="0.15">
      <c r="A24" s="69"/>
      <c r="B24" s="8"/>
      <c r="C24" s="8"/>
      <c r="D24" s="8"/>
      <c r="E24" s="8"/>
      <c r="F24" s="8"/>
      <c r="G24" s="159"/>
      <c r="H24" s="160"/>
      <c r="I24" s="161"/>
      <c r="J24" s="160"/>
      <c r="K24" s="162"/>
      <c r="L24" s="162"/>
      <c r="M24" s="163"/>
      <c r="P24" s="73"/>
      <c r="Q24" s="74"/>
    </row>
    <row r="25" spans="1:17" ht="24.95" customHeight="1" x14ac:dyDescent="0.15">
      <c r="A25" s="69">
        <v>3821</v>
      </c>
      <c r="B25" s="8">
        <v>1828</v>
      </c>
      <c r="C25" s="8">
        <v>1993</v>
      </c>
      <c r="D25" s="8">
        <v>2813</v>
      </c>
      <c r="E25" s="8">
        <v>1419</v>
      </c>
      <c r="F25" s="8">
        <v>1394</v>
      </c>
      <c r="G25" s="159">
        <v>-2014</v>
      </c>
      <c r="H25" s="160"/>
      <c r="I25" s="161">
        <v>-41.723637870312821</v>
      </c>
      <c r="J25" s="160"/>
      <c r="K25" s="162">
        <v>-748</v>
      </c>
      <c r="L25" s="162"/>
      <c r="M25" s="163">
        <v>-21.005335579893288</v>
      </c>
      <c r="P25" s="73"/>
      <c r="Q25" s="74"/>
    </row>
    <row r="26" spans="1:17" ht="24.95" customHeight="1" x14ac:dyDescent="0.15">
      <c r="A26" s="69">
        <v>4864</v>
      </c>
      <c r="B26" s="8">
        <v>2408</v>
      </c>
      <c r="C26" s="8">
        <v>2456</v>
      </c>
      <c r="D26" s="8">
        <v>3694</v>
      </c>
      <c r="E26" s="8">
        <v>1744</v>
      </c>
      <c r="F26" s="8">
        <v>1950</v>
      </c>
      <c r="G26" s="159">
        <v>-308</v>
      </c>
      <c r="H26" s="160"/>
      <c r="I26" s="161">
        <v>-7.6961519240379808</v>
      </c>
      <c r="J26" s="160"/>
      <c r="K26" s="162">
        <v>30</v>
      </c>
      <c r="L26" s="162"/>
      <c r="M26" s="163">
        <v>0.81877729257641918</v>
      </c>
      <c r="P26" s="73"/>
      <c r="Q26" s="74"/>
    </row>
    <row r="27" spans="1:17" ht="24.95" customHeight="1" x14ac:dyDescent="0.15">
      <c r="A27" s="69">
        <v>3852</v>
      </c>
      <c r="B27" s="8">
        <v>1819</v>
      </c>
      <c r="C27" s="8">
        <v>2033</v>
      </c>
      <c r="D27" s="8">
        <v>4653</v>
      </c>
      <c r="E27" s="8">
        <v>2275</v>
      </c>
      <c r="F27" s="8">
        <v>2378</v>
      </c>
      <c r="G27" s="159">
        <v>1252</v>
      </c>
      <c r="H27" s="160"/>
      <c r="I27" s="161">
        <v>36.812702146427526</v>
      </c>
      <c r="J27" s="160"/>
      <c r="K27" s="162">
        <v>1186</v>
      </c>
      <c r="L27" s="162"/>
      <c r="M27" s="163">
        <v>34.208249206807039</v>
      </c>
      <c r="P27" s="73"/>
      <c r="Q27" s="74"/>
    </row>
    <row r="28" spans="1:17" ht="24.95" customHeight="1" x14ac:dyDescent="0.15">
      <c r="A28" s="69">
        <v>3063</v>
      </c>
      <c r="B28" s="8">
        <v>1362</v>
      </c>
      <c r="C28" s="8">
        <v>1701</v>
      </c>
      <c r="D28" s="8">
        <v>3453</v>
      </c>
      <c r="E28" s="8">
        <v>1574</v>
      </c>
      <c r="F28" s="8">
        <v>1879</v>
      </c>
      <c r="G28" s="159">
        <v>360</v>
      </c>
      <c r="H28" s="160"/>
      <c r="I28" s="161">
        <v>11.639185257032008</v>
      </c>
      <c r="J28" s="160"/>
      <c r="K28" s="162">
        <v>794</v>
      </c>
      <c r="L28" s="162"/>
      <c r="M28" s="163">
        <v>29.860849943587812</v>
      </c>
      <c r="P28" s="73"/>
      <c r="Q28" s="74"/>
    </row>
    <row r="29" spans="1:17" ht="24.95" customHeight="1" x14ac:dyDescent="0.15">
      <c r="A29" s="69">
        <v>5707</v>
      </c>
      <c r="B29" s="8">
        <v>2000</v>
      </c>
      <c r="C29" s="8">
        <v>3707</v>
      </c>
      <c r="D29" s="8">
        <v>5934</v>
      </c>
      <c r="E29" s="8">
        <v>2113</v>
      </c>
      <c r="F29" s="8">
        <v>3821</v>
      </c>
      <c r="G29" s="159">
        <v>955</v>
      </c>
      <c r="H29" s="160"/>
      <c r="I29" s="161">
        <v>19.180558345049207</v>
      </c>
      <c r="J29" s="160"/>
      <c r="K29" s="162">
        <v>2611</v>
      </c>
      <c r="L29" s="162"/>
      <c r="M29" s="163">
        <v>78.573578092085455</v>
      </c>
      <c r="P29" s="73"/>
      <c r="Q29" s="74"/>
    </row>
    <row r="30" spans="1:17" ht="24.75" customHeight="1" x14ac:dyDescent="0.15">
      <c r="A30" s="69"/>
      <c r="B30" s="8"/>
      <c r="C30" s="8"/>
      <c r="D30" s="8"/>
      <c r="E30" s="8"/>
      <c r="F30" s="8"/>
      <c r="G30" s="159"/>
      <c r="H30" s="160"/>
      <c r="I30" s="161"/>
      <c r="J30" s="160"/>
      <c r="K30" s="162"/>
      <c r="L30" s="162"/>
      <c r="M30" s="163"/>
      <c r="P30" s="73"/>
      <c r="Q30" s="74"/>
    </row>
    <row r="31" spans="1:17" ht="24.95" customHeight="1" x14ac:dyDescent="0.15">
      <c r="A31" s="72">
        <v>133</v>
      </c>
      <c r="B31" s="75">
        <v>99</v>
      </c>
      <c r="C31" s="75">
        <v>34</v>
      </c>
      <c r="D31" s="75">
        <v>2227</v>
      </c>
      <c r="E31" s="75">
        <v>1311</v>
      </c>
      <c r="F31" s="75">
        <v>916</v>
      </c>
      <c r="G31" s="164">
        <v>2216</v>
      </c>
      <c r="H31" s="165"/>
      <c r="I31" s="166">
        <v>20145.454545454548</v>
      </c>
      <c r="J31" s="165"/>
      <c r="K31" s="162">
        <v>2224</v>
      </c>
      <c r="L31" s="162"/>
      <c r="M31" s="163">
        <v>74133.333333333343</v>
      </c>
      <c r="N31" s="51"/>
      <c r="O31" s="34"/>
      <c r="P31" s="73"/>
      <c r="Q31" s="74"/>
    </row>
    <row r="32" spans="1:17" ht="21" customHeight="1" x14ac:dyDescent="0.15">
      <c r="F32" s="65"/>
      <c r="K32" s="258" t="s">
        <v>98</v>
      </c>
      <c r="L32" s="258"/>
      <c r="M32" s="258"/>
      <c r="P32" s="34"/>
    </row>
  </sheetData>
  <mergeCells count="13">
    <mergeCell ref="P2:P3"/>
    <mergeCell ref="G3:J3"/>
    <mergeCell ref="K3:N3"/>
    <mergeCell ref="I1:N1"/>
    <mergeCell ref="A2:C3"/>
    <mergeCell ref="D2:F3"/>
    <mergeCell ref="G2:J2"/>
    <mergeCell ref="K2:N2"/>
    <mergeCell ref="G4:H4"/>
    <mergeCell ref="I4:J4"/>
    <mergeCell ref="K4:L4"/>
    <mergeCell ref="M4:N4"/>
    <mergeCell ref="K32:M32"/>
  </mergeCells>
  <phoneticPr fontId="3"/>
  <pageMargins left="0.6692913385826772" right="0.6692913385826772" top="1.0629921259842521" bottom="0.98425196850393704" header="0.59055118110236227" footer="0.51181102362204722"/>
  <pageSetup paperSize="9" orientation="portrait" r:id="rId1"/>
  <headerFooter>
    <oddHeader xml:space="preserve">&amp;R&amp;"ＭＳ Ｐ明朝,標準"&amp;10Ⅱ　人　　口&amp;"ＭＳ Ｐゴシック,標準"&amp;11　&amp;"ＭＳ Ｐ明朝,斜体"&amp;14 １９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72"/>
  <sheetViews>
    <sheetView workbookViewId="0">
      <selection activeCell="B1" sqref="B1"/>
    </sheetView>
  </sheetViews>
  <sheetFormatPr defaultRowHeight="13.5" x14ac:dyDescent="0.15"/>
  <cols>
    <col min="1" max="1" width="1.125" style="3" customWidth="1"/>
    <col min="2" max="2" width="11.5" style="3" customWidth="1"/>
    <col min="3" max="3" width="10.625" style="3" customWidth="1"/>
    <col min="4" max="4" width="9.25" style="3" customWidth="1"/>
    <col min="5" max="5" width="9.5" style="3" customWidth="1"/>
    <col min="6" max="6" width="0.75" style="3" customWidth="1"/>
    <col min="7" max="7" width="12.875" style="3" customWidth="1"/>
    <col min="8" max="8" width="10.625" style="3" customWidth="1"/>
    <col min="9" max="9" width="9.25" style="3" customWidth="1"/>
    <col min="10" max="10" width="9.5" style="3" customWidth="1"/>
    <col min="11" max="16384" width="9" style="3"/>
  </cols>
  <sheetData>
    <row r="1" spans="1:11" ht="21" customHeight="1" x14ac:dyDescent="0.15">
      <c r="A1" s="127" t="s">
        <v>119</v>
      </c>
      <c r="B1" s="127"/>
      <c r="C1" s="127"/>
      <c r="D1" s="127"/>
      <c r="E1" s="21"/>
      <c r="F1" s="21"/>
      <c r="G1" s="21"/>
      <c r="H1" s="225" t="s">
        <v>216</v>
      </c>
      <c r="I1" s="225"/>
      <c r="J1" s="225"/>
    </row>
    <row r="2" spans="1:11" ht="18.75" customHeight="1" x14ac:dyDescent="0.15">
      <c r="A2" s="211" t="s">
        <v>120</v>
      </c>
      <c r="B2" s="217"/>
      <c r="C2" s="130" t="s">
        <v>117</v>
      </c>
      <c r="D2" s="130" t="s">
        <v>7</v>
      </c>
      <c r="E2" s="124" t="s">
        <v>8</v>
      </c>
      <c r="F2" s="124"/>
      <c r="G2" s="128" t="s">
        <v>120</v>
      </c>
      <c r="H2" s="130" t="s">
        <v>117</v>
      </c>
      <c r="I2" s="130" t="s">
        <v>7</v>
      </c>
      <c r="J2" s="124" t="s">
        <v>8</v>
      </c>
    </row>
    <row r="3" spans="1:11" ht="3.75" customHeight="1" x14ac:dyDescent="0.15">
      <c r="A3" s="119"/>
      <c r="B3" s="120"/>
      <c r="C3" s="129"/>
      <c r="D3" s="129"/>
      <c r="E3" s="129"/>
      <c r="F3" s="45"/>
      <c r="G3" s="126"/>
      <c r="H3" s="129"/>
      <c r="I3" s="129"/>
      <c r="J3" s="129"/>
      <c r="K3" s="21"/>
    </row>
    <row r="4" spans="1:11" ht="10.5" customHeight="1" x14ac:dyDescent="0.15">
      <c r="A4" s="262" t="s">
        <v>17</v>
      </c>
      <c r="B4" s="263"/>
      <c r="C4" s="153">
        <f>SUM(D4:E4)</f>
        <v>45153</v>
      </c>
      <c r="D4" s="153">
        <f>SUM(D5,D11,D17,D23,D29,D35,D41,D47,D53,D59,D65,I4,I10,I16,I22,I28,I34,I40,I46,I52,I58,I59)</f>
        <v>21846</v>
      </c>
      <c r="E4" s="153">
        <f>SUM(E5,E11,E17,E23,E29,E35,E41,E47,E53,E59,E65,J4,J10,J16,J22,J28,J34,J40,J46,J52,J58,J59)</f>
        <v>23307</v>
      </c>
      <c r="F4" s="88"/>
      <c r="G4" s="78" t="s">
        <v>176</v>
      </c>
      <c r="H4" s="154">
        <f t="shared" ref="H4:H59" si="0">SUM(I4:J4)</f>
        <v>2488</v>
      </c>
      <c r="I4" s="154">
        <f>SUM(I5:I9)</f>
        <v>1199</v>
      </c>
      <c r="J4" s="154">
        <f>SUM(J5:J9)</f>
        <v>1289</v>
      </c>
    </row>
    <row r="5" spans="1:11" ht="11.1" customHeight="1" x14ac:dyDescent="0.15">
      <c r="A5" s="21"/>
      <c r="B5" s="76" t="s">
        <v>165</v>
      </c>
      <c r="C5" s="154">
        <f t="shared" ref="C5:C68" si="1">SUM(D5:E5)</f>
        <v>1083</v>
      </c>
      <c r="D5" s="154">
        <f>SUM(D6:D10)</f>
        <v>589</v>
      </c>
      <c r="E5" s="154">
        <f>SUM(E6:E10)</f>
        <v>494</v>
      </c>
      <c r="F5" s="88"/>
      <c r="G5" s="89">
        <v>55</v>
      </c>
      <c r="H5" s="155">
        <f t="shared" si="0"/>
        <v>523</v>
      </c>
      <c r="I5" s="155">
        <v>259</v>
      </c>
      <c r="J5" s="155">
        <v>264</v>
      </c>
    </row>
    <row r="6" spans="1:11" ht="11.1" customHeight="1" x14ac:dyDescent="0.15">
      <c r="A6" s="21"/>
      <c r="B6" s="77">
        <v>0</v>
      </c>
      <c r="C6" s="155">
        <f>SUM(D6:E6)</f>
        <v>204</v>
      </c>
      <c r="D6" s="155">
        <v>107</v>
      </c>
      <c r="E6" s="155">
        <v>97</v>
      </c>
      <c r="F6" s="90"/>
      <c r="G6" s="89">
        <v>56</v>
      </c>
      <c r="H6" s="155">
        <f t="shared" si="0"/>
        <v>516</v>
      </c>
      <c r="I6" s="155">
        <v>248</v>
      </c>
      <c r="J6" s="155">
        <v>268</v>
      </c>
    </row>
    <row r="7" spans="1:11" ht="11.1" customHeight="1" x14ac:dyDescent="0.15">
      <c r="A7" s="21"/>
      <c r="B7" s="77">
        <v>1</v>
      </c>
      <c r="C7" s="155">
        <f t="shared" si="1"/>
        <v>189</v>
      </c>
      <c r="D7" s="155">
        <v>102</v>
      </c>
      <c r="E7" s="155">
        <v>87</v>
      </c>
      <c r="F7" s="90"/>
      <c r="G7" s="89">
        <v>57</v>
      </c>
      <c r="H7" s="155">
        <f t="shared" si="0"/>
        <v>464</v>
      </c>
      <c r="I7" s="155">
        <v>225</v>
      </c>
      <c r="J7" s="155">
        <v>239</v>
      </c>
    </row>
    <row r="8" spans="1:11" ht="11.1" customHeight="1" x14ac:dyDescent="0.15">
      <c r="A8" s="21"/>
      <c r="B8" s="77">
        <v>2</v>
      </c>
      <c r="C8" s="155">
        <f t="shared" si="1"/>
        <v>212</v>
      </c>
      <c r="D8" s="155">
        <v>108</v>
      </c>
      <c r="E8" s="155">
        <v>104</v>
      </c>
      <c r="F8" s="90"/>
      <c r="G8" s="89">
        <v>58</v>
      </c>
      <c r="H8" s="155">
        <f t="shared" si="0"/>
        <v>480</v>
      </c>
      <c r="I8" s="155">
        <v>243</v>
      </c>
      <c r="J8" s="155">
        <v>237</v>
      </c>
    </row>
    <row r="9" spans="1:11" ht="11.1" customHeight="1" x14ac:dyDescent="0.15">
      <c r="A9" s="21"/>
      <c r="B9" s="77">
        <v>3</v>
      </c>
      <c r="C9" s="155">
        <f t="shared" si="1"/>
        <v>239</v>
      </c>
      <c r="D9" s="155">
        <v>140</v>
      </c>
      <c r="E9" s="155">
        <v>99</v>
      </c>
      <c r="F9" s="90"/>
      <c r="G9" s="89">
        <v>59</v>
      </c>
      <c r="H9" s="155">
        <f t="shared" si="0"/>
        <v>505</v>
      </c>
      <c r="I9" s="155">
        <v>224</v>
      </c>
      <c r="J9" s="155">
        <v>281</v>
      </c>
    </row>
    <row r="10" spans="1:11" ht="11.1" customHeight="1" x14ac:dyDescent="0.15">
      <c r="A10" s="21"/>
      <c r="B10" s="77">
        <v>4</v>
      </c>
      <c r="C10" s="155">
        <f t="shared" si="1"/>
        <v>239</v>
      </c>
      <c r="D10" s="155">
        <v>132</v>
      </c>
      <c r="E10" s="155">
        <v>107</v>
      </c>
      <c r="F10" s="90"/>
      <c r="G10" s="76" t="s">
        <v>177</v>
      </c>
      <c r="H10" s="154">
        <f t="shared" si="0"/>
        <v>2813</v>
      </c>
      <c r="I10" s="154">
        <f>SUM(I11:I15)</f>
        <v>1419</v>
      </c>
      <c r="J10" s="154">
        <f>SUM(J11:J15)</f>
        <v>1394</v>
      </c>
    </row>
    <row r="11" spans="1:11" ht="11.1" customHeight="1" x14ac:dyDescent="0.15">
      <c r="A11" s="21"/>
      <c r="B11" s="78" t="s">
        <v>166</v>
      </c>
      <c r="C11" s="154">
        <f t="shared" si="1"/>
        <v>1420</v>
      </c>
      <c r="D11" s="154">
        <f>SUM(D12:D16)</f>
        <v>720</v>
      </c>
      <c r="E11" s="154">
        <f>SUM(E12:E16)</f>
        <v>700</v>
      </c>
      <c r="F11" s="88"/>
      <c r="G11" s="89">
        <v>60</v>
      </c>
      <c r="H11" s="155">
        <f t="shared" si="0"/>
        <v>562</v>
      </c>
      <c r="I11" s="155">
        <v>280</v>
      </c>
      <c r="J11" s="155">
        <v>282</v>
      </c>
    </row>
    <row r="12" spans="1:11" ht="11.1" customHeight="1" x14ac:dyDescent="0.15">
      <c r="A12" s="21"/>
      <c r="B12" s="77">
        <v>5</v>
      </c>
      <c r="C12" s="155">
        <f t="shared" si="1"/>
        <v>249</v>
      </c>
      <c r="D12" s="155">
        <v>125</v>
      </c>
      <c r="E12" s="155">
        <v>124</v>
      </c>
      <c r="F12" s="90"/>
      <c r="G12" s="89">
        <v>61</v>
      </c>
      <c r="H12" s="155">
        <f t="shared" si="0"/>
        <v>525</v>
      </c>
      <c r="I12" s="155">
        <v>283</v>
      </c>
      <c r="J12" s="155">
        <v>242</v>
      </c>
    </row>
    <row r="13" spans="1:11" ht="11.1" customHeight="1" x14ac:dyDescent="0.15">
      <c r="A13" s="21"/>
      <c r="B13" s="77">
        <v>6</v>
      </c>
      <c r="C13" s="155">
        <f t="shared" si="1"/>
        <v>273</v>
      </c>
      <c r="D13" s="155">
        <v>143</v>
      </c>
      <c r="E13" s="155">
        <v>130</v>
      </c>
      <c r="F13" s="90"/>
      <c r="G13" s="89">
        <v>62</v>
      </c>
      <c r="H13" s="155">
        <f t="shared" si="0"/>
        <v>590</v>
      </c>
      <c r="I13" s="155">
        <v>296</v>
      </c>
      <c r="J13" s="155">
        <v>294</v>
      </c>
    </row>
    <row r="14" spans="1:11" ht="11.1" customHeight="1" x14ac:dyDescent="0.15">
      <c r="A14" s="21"/>
      <c r="B14" s="77">
        <v>7</v>
      </c>
      <c r="C14" s="155">
        <f t="shared" si="1"/>
        <v>281</v>
      </c>
      <c r="D14" s="155">
        <v>145</v>
      </c>
      <c r="E14" s="155">
        <v>136</v>
      </c>
      <c r="F14" s="90"/>
      <c r="G14" s="89">
        <v>63</v>
      </c>
      <c r="H14" s="155">
        <f t="shared" si="0"/>
        <v>536</v>
      </c>
      <c r="I14" s="155">
        <v>268</v>
      </c>
      <c r="J14" s="155">
        <v>268</v>
      </c>
    </row>
    <row r="15" spans="1:11" ht="11.1" customHeight="1" x14ac:dyDescent="0.15">
      <c r="A15" s="21"/>
      <c r="B15" s="77">
        <v>8</v>
      </c>
      <c r="C15" s="155">
        <f t="shared" si="1"/>
        <v>301</v>
      </c>
      <c r="D15" s="155">
        <v>140</v>
      </c>
      <c r="E15" s="155">
        <v>161</v>
      </c>
      <c r="F15" s="90"/>
      <c r="G15" s="89">
        <v>64</v>
      </c>
      <c r="H15" s="155">
        <f t="shared" si="0"/>
        <v>600</v>
      </c>
      <c r="I15" s="155">
        <v>292</v>
      </c>
      <c r="J15" s="155">
        <v>308</v>
      </c>
    </row>
    <row r="16" spans="1:11" ht="11.1" customHeight="1" x14ac:dyDescent="0.15">
      <c r="A16" s="21"/>
      <c r="B16" s="77">
        <v>9</v>
      </c>
      <c r="C16" s="155">
        <f t="shared" si="1"/>
        <v>316</v>
      </c>
      <c r="D16" s="155">
        <v>167</v>
      </c>
      <c r="E16" s="155">
        <v>149</v>
      </c>
      <c r="F16" s="90"/>
      <c r="G16" s="78" t="s">
        <v>178</v>
      </c>
      <c r="H16" s="154">
        <f t="shared" si="0"/>
        <v>3694</v>
      </c>
      <c r="I16" s="154">
        <f>SUM(I17:I21)</f>
        <v>1744</v>
      </c>
      <c r="J16" s="154">
        <f>SUM(J17:J21)</f>
        <v>1950</v>
      </c>
    </row>
    <row r="17" spans="1:10" ht="11.1" customHeight="1" x14ac:dyDescent="0.15">
      <c r="A17" s="21"/>
      <c r="B17" s="78" t="s">
        <v>167</v>
      </c>
      <c r="C17" s="154">
        <f t="shared" si="1"/>
        <v>1618</v>
      </c>
      <c r="D17" s="154">
        <f>SUM(D18:D22)</f>
        <v>863</v>
      </c>
      <c r="E17" s="154">
        <f>SUM(E18:E22)</f>
        <v>755</v>
      </c>
      <c r="F17" s="88"/>
      <c r="G17" s="89">
        <v>65</v>
      </c>
      <c r="H17" s="155">
        <f t="shared" si="0"/>
        <v>646</v>
      </c>
      <c r="I17" s="155">
        <v>299</v>
      </c>
      <c r="J17" s="155">
        <v>347</v>
      </c>
    </row>
    <row r="18" spans="1:10" ht="11.1" customHeight="1" x14ac:dyDescent="0.15">
      <c r="A18" s="21"/>
      <c r="B18" s="77">
        <v>10</v>
      </c>
      <c r="C18" s="155">
        <f t="shared" si="1"/>
        <v>315</v>
      </c>
      <c r="D18" s="155">
        <v>172</v>
      </c>
      <c r="E18" s="155">
        <v>143</v>
      </c>
      <c r="F18" s="90"/>
      <c r="G18" s="89">
        <v>66</v>
      </c>
      <c r="H18" s="155">
        <f t="shared" si="0"/>
        <v>649</v>
      </c>
      <c r="I18" s="155">
        <v>296</v>
      </c>
      <c r="J18" s="155">
        <v>353</v>
      </c>
    </row>
    <row r="19" spans="1:10" ht="11.1" customHeight="1" x14ac:dyDescent="0.15">
      <c r="A19" s="21"/>
      <c r="B19" s="77">
        <v>11</v>
      </c>
      <c r="C19" s="155">
        <f t="shared" si="1"/>
        <v>320</v>
      </c>
      <c r="D19" s="155">
        <v>175</v>
      </c>
      <c r="E19" s="155">
        <v>145</v>
      </c>
      <c r="F19" s="90"/>
      <c r="G19" s="89">
        <v>67</v>
      </c>
      <c r="H19" s="155">
        <f t="shared" si="0"/>
        <v>757</v>
      </c>
      <c r="I19" s="155">
        <v>347</v>
      </c>
      <c r="J19" s="155">
        <v>410</v>
      </c>
    </row>
    <row r="20" spans="1:10" ht="11.1" customHeight="1" x14ac:dyDescent="0.15">
      <c r="A20" s="21"/>
      <c r="B20" s="77">
        <v>12</v>
      </c>
      <c r="C20" s="155">
        <f t="shared" si="1"/>
        <v>316</v>
      </c>
      <c r="D20" s="155">
        <v>155</v>
      </c>
      <c r="E20" s="155">
        <v>161</v>
      </c>
      <c r="F20" s="90"/>
      <c r="G20" s="89">
        <v>68</v>
      </c>
      <c r="H20" s="155">
        <f t="shared" si="0"/>
        <v>774</v>
      </c>
      <c r="I20" s="155">
        <v>386</v>
      </c>
      <c r="J20" s="155">
        <v>388</v>
      </c>
    </row>
    <row r="21" spans="1:10" ht="11.1" customHeight="1" x14ac:dyDescent="0.15">
      <c r="A21" s="21"/>
      <c r="B21" s="77">
        <v>13</v>
      </c>
      <c r="C21" s="155">
        <f t="shared" si="1"/>
        <v>336</v>
      </c>
      <c r="D21" s="155">
        <v>180</v>
      </c>
      <c r="E21" s="155">
        <v>156</v>
      </c>
      <c r="F21" s="90"/>
      <c r="G21" s="89">
        <v>69</v>
      </c>
      <c r="H21" s="155">
        <f t="shared" si="0"/>
        <v>868</v>
      </c>
      <c r="I21" s="155">
        <v>416</v>
      </c>
      <c r="J21" s="155">
        <v>452</v>
      </c>
    </row>
    <row r="22" spans="1:10" ht="11.1" customHeight="1" x14ac:dyDescent="0.15">
      <c r="A22" s="21"/>
      <c r="B22" s="77">
        <v>14</v>
      </c>
      <c r="C22" s="155">
        <f t="shared" si="1"/>
        <v>331</v>
      </c>
      <c r="D22" s="155">
        <v>181</v>
      </c>
      <c r="E22" s="155">
        <v>150</v>
      </c>
      <c r="F22" s="90"/>
      <c r="G22" s="78" t="s">
        <v>179</v>
      </c>
      <c r="H22" s="154">
        <f t="shared" si="0"/>
        <v>4653</v>
      </c>
      <c r="I22" s="154">
        <f>SUM(I23:I27)</f>
        <v>2275</v>
      </c>
      <c r="J22" s="154">
        <f>SUM(J23:J27)</f>
        <v>2378</v>
      </c>
    </row>
    <row r="23" spans="1:10" ht="11.1" customHeight="1" x14ac:dyDescent="0.15">
      <c r="A23" s="21"/>
      <c r="B23" s="78" t="s">
        <v>168</v>
      </c>
      <c r="C23" s="154">
        <f t="shared" si="1"/>
        <v>1707</v>
      </c>
      <c r="D23" s="154">
        <f>SUM(D24:D28)</f>
        <v>915</v>
      </c>
      <c r="E23" s="154">
        <f>SUM(E24:E28)</f>
        <v>792</v>
      </c>
      <c r="F23" s="88"/>
      <c r="G23" s="89">
        <v>70</v>
      </c>
      <c r="H23" s="155">
        <f t="shared" si="0"/>
        <v>915</v>
      </c>
      <c r="I23" s="155">
        <v>436</v>
      </c>
      <c r="J23" s="155">
        <v>479</v>
      </c>
    </row>
    <row r="24" spans="1:10" ht="11.1" customHeight="1" x14ac:dyDescent="0.15">
      <c r="A24" s="21"/>
      <c r="B24" s="77">
        <v>15</v>
      </c>
      <c r="C24" s="155">
        <f t="shared" si="1"/>
        <v>378</v>
      </c>
      <c r="D24" s="155">
        <v>193</v>
      </c>
      <c r="E24" s="155">
        <v>185</v>
      </c>
      <c r="F24" s="90"/>
      <c r="G24" s="89">
        <v>71</v>
      </c>
      <c r="H24" s="155">
        <f t="shared" si="0"/>
        <v>1071</v>
      </c>
      <c r="I24" s="155">
        <v>545</v>
      </c>
      <c r="J24" s="155">
        <v>526</v>
      </c>
    </row>
    <row r="25" spans="1:10" ht="11.1" customHeight="1" x14ac:dyDescent="0.15">
      <c r="A25" s="21"/>
      <c r="B25" s="77">
        <v>16</v>
      </c>
      <c r="C25" s="155">
        <f t="shared" si="1"/>
        <v>367</v>
      </c>
      <c r="D25" s="155">
        <v>196</v>
      </c>
      <c r="E25" s="155">
        <v>171</v>
      </c>
      <c r="F25" s="90"/>
      <c r="G25" s="89">
        <v>72</v>
      </c>
      <c r="H25" s="155">
        <f t="shared" si="0"/>
        <v>1059</v>
      </c>
      <c r="I25" s="155">
        <v>501</v>
      </c>
      <c r="J25" s="155">
        <v>558</v>
      </c>
    </row>
    <row r="26" spans="1:10" ht="11.1" customHeight="1" x14ac:dyDescent="0.15">
      <c r="A26" s="21"/>
      <c r="B26" s="77">
        <v>17</v>
      </c>
      <c r="C26" s="155">
        <f t="shared" si="1"/>
        <v>382</v>
      </c>
      <c r="D26" s="155">
        <v>205</v>
      </c>
      <c r="E26" s="155">
        <v>177</v>
      </c>
      <c r="F26" s="90"/>
      <c r="G26" s="89">
        <v>73</v>
      </c>
      <c r="H26" s="155">
        <f t="shared" si="0"/>
        <v>962</v>
      </c>
      <c r="I26" s="155">
        <v>478</v>
      </c>
      <c r="J26" s="155">
        <v>484</v>
      </c>
    </row>
    <row r="27" spans="1:10" ht="11.1" customHeight="1" x14ac:dyDescent="0.15">
      <c r="A27" s="21"/>
      <c r="B27" s="77">
        <v>18</v>
      </c>
      <c r="C27" s="155">
        <f t="shared" si="1"/>
        <v>347</v>
      </c>
      <c r="D27" s="155">
        <v>205</v>
      </c>
      <c r="E27" s="155">
        <v>142</v>
      </c>
      <c r="F27" s="90"/>
      <c r="G27" s="89">
        <v>74</v>
      </c>
      <c r="H27" s="155">
        <f t="shared" si="0"/>
        <v>646</v>
      </c>
      <c r="I27" s="155">
        <v>315</v>
      </c>
      <c r="J27" s="155">
        <v>331</v>
      </c>
    </row>
    <row r="28" spans="1:10" ht="11.1" customHeight="1" x14ac:dyDescent="0.15">
      <c r="A28" s="21"/>
      <c r="B28" s="77">
        <v>19</v>
      </c>
      <c r="C28" s="155">
        <f t="shared" si="1"/>
        <v>233</v>
      </c>
      <c r="D28" s="155">
        <v>116</v>
      </c>
      <c r="E28" s="155">
        <v>117</v>
      </c>
      <c r="F28" s="90"/>
      <c r="G28" s="78" t="s">
        <v>180</v>
      </c>
      <c r="H28" s="154">
        <f t="shared" si="0"/>
        <v>3453</v>
      </c>
      <c r="I28" s="154">
        <f>SUM(I29:I33)</f>
        <v>1574</v>
      </c>
      <c r="J28" s="154">
        <f>SUM(J29:J33)</f>
        <v>1879</v>
      </c>
    </row>
    <row r="29" spans="1:10" ht="11.1" customHeight="1" x14ac:dyDescent="0.15">
      <c r="A29" s="21"/>
      <c r="B29" s="78" t="s">
        <v>169</v>
      </c>
      <c r="C29" s="154">
        <f t="shared" si="1"/>
        <v>1125</v>
      </c>
      <c r="D29" s="154">
        <f>SUM(D30:D34)</f>
        <v>613</v>
      </c>
      <c r="E29" s="154">
        <f>SUM(E30:E34)</f>
        <v>512</v>
      </c>
      <c r="F29" s="88"/>
      <c r="G29" s="89">
        <v>75</v>
      </c>
      <c r="H29" s="155">
        <f t="shared" si="0"/>
        <v>640</v>
      </c>
      <c r="I29" s="155">
        <v>289</v>
      </c>
      <c r="J29" s="155">
        <v>351</v>
      </c>
    </row>
    <row r="30" spans="1:10" ht="11.1" customHeight="1" x14ac:dyDescent="0.15">
      <c r="A30" s="21"/>
      <c r="B30" s="77">
        <v>20</v>
      </c>
      <c r="C30" s="155">
        <f t="shared" si="1"/>
        <v>201</v>
      </c>
      <c r="D30" s="155">
        <v>98</v>
      </c>
      <c r="E30" s="155">
        <v>103</v>
      </c>
      <c r="F30" s="90"/>
      <c r="G30" s="89">
        <v>76</v>
      </c>
      <c r="H30" s="155">
        <f t="shared" si="0"/>
        <v>778</v>
      </c>
      <c r="I30" s="155">
        <v>354</v>
      </c>
      <c r="J30" s="155">
        <v>424</v>
      </c>
    </row>
    <row r="31" spans="1:10" ht="11.1" customHeight="1" x14ac:dyDescent="0.15">
      <c r="A31" s="21"/>
      <c r="B31" s="77">
        <v>21</v>
      </c>
      <c r="C31" s="155">
        <f t="shared" si="1"/>
        <v>197</v>
      </c>
      <c r="D31" s="155">
        <v>107</v>
      </c>
      <c r="E31" s="155">
        <v>90</v>
      </c>
      <c r="F31" s="90"/>
      <c r="G31" s="89">
        <v>77</v>
      </c>
      <c r="H31" s="155">
        <f t="shared" si="0"/>
        <v>705</v>
      </c>
      <c r="I31" s="155">
        <v>325</v>
      </c>
      <c r="J31" s="155">
        <v>380</v>
      </c>
    </row>
    <row r="32" spans="1:10" ht="11.1" customHeight="1" x14ac:dyDescent="0.15">
      <c r="A32" s="21"/>
      <c r="B32" s="77">
        <v>22</v>
      </c>
      <c r="C32" s="155">
        <f t="shared" si="1"/>
        <v>241</v>
      </c>
      <c r="D32" s="155">
        <v>140</v>
      </c>
      <c r="E32" s="155">
        <v>101</v>
      </c>
      <c r="F32" s="90"/>
      <c r="G32" s="89">
        <v>78</v>
      </c>
      <c r="H32" s="155">
        <f t="shared" si="0"/>
        <v>676</v>
      </c>
      <c r="I32" s="155">
        <v>302</v>
      </c>
      <c r="J32" s="155">
        <v>374</v>
      </c>
    </row>
    <row r="33" spans="1:10" ht="11.1" customHeight="1" x14ac:dyDescent="0.15">
      <c r="A33" s="21"/>
      <c r="B33" s="77">
        <v>23</v>
      </c>
      <c r="C33" s="155">
        <f t="shared" si="1"/>
        <v>228</v>
      </c>
      <c r="D33" s="155">
        <v>124</v>
      </c>
      <c r="E33" s="155">
        <v>104</v>
      </c>
      <c r="F33" s="90"/>
      <c r="G33" s="89">
        <v>79</v>
      </c>
      <c r="H33" s="155">
        <f t="shared" si="0"/>
        <v>654</v>
      </c>
      <c r="I33" s="155">
        <v>304</v>
      </c>
      <c r="J33" s="155">
        <v>350</v>
      </c>
    </row>
    <row r="34" spans="1:10" ht="11.1" customHeight="1" x14ac:dyDescent="0.15">
      <c r="A34" s="21"/>
      <c r="B34" s="77">
        <v>24</v>
      </c>
      <c r="C34" s="155">
        <f t="shared" si="1"/>
        <v>258</v>
      </c>
      <c r="D34" s="155">
        <v>144</v>
      </c>
      <c r="E34" s="155">
        <v>114</v>
      </c>
      <c r="F34" s="90"/>
      <c r="G34" s="78" t="s">
        <v>181</v>
      </c>
      <c r="H34" s="154">
        <f t="shared" si="0"/>
        <v>2549</v>
      </c>
      <c r="I34" s="154">
        <f>SUM(I35:I39)</f>
        <v>1068</v>
      </c>
      <c r="J34" s="154">
        <f>SUM(J35:J39)</f>
        <v>1481</v>
      </c>
    </row>
    <row r="35" spans="1:10" ht="11.1" customHeight="1" x14ac:dyDescent="0.15">
      <c r="A35" s="21"/>
      <c r="B35" s="78" t="s">
        <v>170</v>
      </c>
      <c r="C35" s="154">
        <f t="shared" si="1"/>
        <v>1415</v>
      </c>
      <c r="D35" s="154">
        <f>SUM(D36:D40)</f>
        <v>754</v>
      </c>
      <c r="E35" s="154">
        <f>SUM(E36:E40)</f>
        <v>661</v>
      </c>
      <c r="F35" s="88"/>
      <c r="G35" s="89">
        <v>80</v>
      </c>
      <c r="H35" s="155">
        <f t="shared" si="0"/>
        <v>567</v>
      </c>
      <c r="I35" s="155">
        <v>270</v>
      </c>
      <c r="J35" s="155">
        <v>297</v>
      </c>
    </row>
    <row r="36" spans="1:10" ht="11.1" customHeight="1" x14ac:dyDescent="0.15">
      <c r="A36" s="21"/>
      <c r="B36" s="77">
        <v>25</v>
      </c>
      <c r="C36" s="155">
        <f t="shared" si="1"/>
        <v>268</v>
      </c>
      <c r="D36" s="155">
        <v>143</v>
      </c>
      <c r="E36" s="155">
        <v>125</v>
      </c>
      <c r="F36" s="90"/>
      <c r="G36" s="89">
        <v>81</v>
      </c>
      <c r="H36" s="155">
        <f t="shared" si="0"/>
        <v>468</v>
      </c>
      <c r="I36" s="155">
        <v>190</v>
      </c>
      <c r="J36" s="155">
        <v>278</v>
      </c>
    </row>
    <row r="37" spans="1:10" ht="11.1" customHeight="1" x14ac:dyDescent="0.15">
      <c r="A37" s="21"/>
      <c r="B37" s="77">
        <v>26</v>
      </c>
      <c r="C37" s="155">
        <f t="shared" si="1"/>
        <v>286</v>
      </c>
      <c r="D37" s="155">
        <v>159</v>
      </c>
      <c r="E37" s="155">
        <v>127</v>
      </c>
      <c r="F37" s="90"/>
      <c r="G37" s="89">
        <v>82</v>
      </c>
      <c r="H37" s="155">
        <f t="shared" si="0"/>
        <v>489</v>
      </c>
      <c r="I37" s="155">
        <v>197</v>
      </c>
      <c r="J37" s="155">
        <v>292</v>
      </c>
    </row>
    <row r="38" spans="1:10" ht="11.1" customHeight="1" x14ac:dyDescent="0.15">
      <c r="A38" s="21"/>
      <c r="B38" s="77">
        <v>27</v>
      </c>
      <c r="C38" s="155">
        <f t="shared" si="1"/>
        <v>292</v>
      </c>
      <c r="D38" s="155">
        <v>154</v>
      </c>
      <c r="E38" s="155">
        <v>138</v>
      </c>
      <c r="F38" s="90"/>
      <c r="G38" s="89">
        <v>83</v>
      </c>
      <c r="H38" s="155">
        <f t="shared" si="0"/>
        <v>504</v>
      </c>
      <c r="I38" s="155">
        <v>212</v>
      </c>
      <c r="J38" s="155">
        <v>292</v>
      </c>
    </row>
    <row r="39" spans="1:10" ht="11.1" customHeight="1" x14ac:dyDescent="0.15">
      <c r="A39" s="21"/>
      <c r="B39" s="77">
        <v>28</v>
      </c>
      <c r="C39" s="155">
        <f t="shared" si="1"/>
        <v>280</v>
      </c>
      <c r="D39" s="155">
        <v>151</v>
      </c>
      <c r="E39" s="155">
        <v>129</v>
      </c>
      <c r="F39" s="90"/>
      <c r="G39" s="89">
        <v>84</v>
      </c>
      <c r="H39" s="155">
        <f t="shared" si="0"/>
        <v>521</v>
      </c>
      <c r="I39" s="155">
        <v>199</v>
      </c>
      <c r="J39" s="155">
        <v>322</v>
      </c>
    </row>
    <row r="40" spans="1:10" ht="11.1" customHeight="1" x14ac:dyDescent="0.15">
      <c r="A40" s="21"/>
      <c r="B40" s="77">
        <v>29</v>
      </c>
      <c r="C40" s="155">
        <f t="shared" si="1"/>
        <v>289</v>
      </c>
      <c r="D40" s="155">
        <v>147</v>
      </c>
      <c r="E40" s="155">
        <v>142</v>
      </c>
      <c r="F40" s="90"/>
      <c r="G40" s="78" t="s">
        <v>182</v>
      </c>
      <c r="H40" s="154">
        <f t="shared" si="0"/>
        <v>1899</v>
      </c>
      <c r="I40" s="154">
        <f>SUM(I41:I45)</f>
        <v>683</v>
      </c>
      <c r="J40" s="154">
        <f>SUM(J41:J45)</f>
        <v>1216</v>
      </c>
    </row>
    <row r="41" spans="1:10" ht="11.1" customHeight="1" x14ac:dyDescent="0.15">
      <c r="A41" s="21"/>
      <c r="B41" s="78" t="s">
        <v>171</v>
      </c>
      <c r="C41" s="154">
        <f t="shared" si="1"/>
        <v>1539</v>
      </c>
      <c r="D41" s="154">
        <f>SUM(D42:D46)</f>
        <v>795</v>
      </c>
      <c r="E41" s="154">
        <f>SUM(E42:E46)</f>
        <v>744</v>
      </c>
      <c r="F41" s="88"/>
      <c r="G41" s="89">
        <v>85</v>
      </c>
      <c r="H41" s="155">
        <f t="shared" si="0"/>
        <v>447</v>
      </c>
      <c r="I41" s="155">
        <v>173</v>
      </c>
      <c r="J41" s="155">
        <v>274</v>
      </c>
    </row>
    <row r="42" spans="1:10" ht="11.1" customHeight="1" x14ac:dyDescent="0.15">
      <c r="A42" s="21"/>
      <c r="B42" s="77">
        <v>30</v>
      </c>
      <c r="C42" s="155">
        <f t="shared" si="1"/>
        <v>273</v>
      </c>
      <c r="D42" s="155">
        <v>150</v>
      </c>
      <c r="E42" s="155">
        <v>123</v>
      </c>
      <c r="F42" s="90"/>
      <c r="G42" s="89">
        <v>86</v>
      </c>
      <c r="H42" s="155">
        <f t="shared" si="0"/>
        <v>413</v>
      </c>
      <c r="I42" s="155">
        <v>153</v>
      </c>
      <c r="J42" s="155">
        <v>260</v>
      </c>
    </row>
    <row r="43" spans="1:10" ht="11.1" customHeight="1" x14ac:dyDescent="0.15">
      <c r="A43" s="21"/>
      <c r="B43" s="77">
        <v>31</v>
      </c>
      <c r="C43" s="155">
        <f t="shared" si="1"/>
        <v>291</v>
      </c>
      <c r="D43" s="155">
        <v>155</v>
      </c>
      <c r="E43" s="155">
        <v>136</v>
      </c>
      <c r="F43" s="90"/>
      <c r="G43" s="89">
        <v>87</v>
      </c>
      <c r="H43" s="155">
        <f t="shared" si="0"/>
        <v>393</v>
      </c>
      <c r="I43" s="155">
        <v>142</v>
      </c>
      <c r="J43" s="155">
        <v>251</v>
      </c>
    </row>
    <row r="44" spans="1:10" ht="11.1" customHeight="1" x14ac:dyDescent="0.15">
      <c r="A44" s="21"/>
      <c r="B44" s="77">
        <v>32</v>
      </c>
      <c r="C44" s="155">
        <f t="shared" si="1"/>
        <v>328</v>
      </c>
      <c r="D44" s="155">
        <v>165</v>
      </c>
      <c r="E44" s="155">
        <v>163</v>
      </c>
      <c r="F44" s="90"/>
      <c r="G44" s="89">
        <v>88</v>
      </c>
      <c r="H44" s="155">
        <f t="shared" si="0"/>
        <v>336</v>
      </c>
      <c r="I44" s="155">
        <v>115</v>
      </c>
      <c r="J44" s="155">
        <v>221</v>
      </c>
    </row>
    <row r="45" spans="1:10" ht="11.1" customHeight="1" x14ac:dyDescent="0.15">
      <c r="A45" s="21"/>
      <c r="B45" s="77">
        <v>33</v>
      </c>
      <c r="C45" s="155">
        <f t="shared" si="1"/>
        <v>317</v>
      </c>
      <c r="D45" s="155">
        <v>169</v>
      </c>
      <c r="E45" s="155">
        <v>148</v>
      </c>
      <c r="F45" s="90"/>
      <c r="G45" s="89">
        <v>89</v>
      </c>
      <c r="H45" s="155">
        <f t="shared" si="0"/>
        <v>310</v>
      </c>
      <c r="I45" s="155">
        <v>100</v>
      </c>
      <c r="J45" s="155">
        <v>210</v>
      </c>
    </row>
    <row r="46" spans="1:10" ht="11.1" customHeight="1" x14ac:dyDescent="0.15">
      <c r="A46" s="21"/>
      <c r="B46" s="77">
        <v>34</v>
      </c>
      <c r="C46" s="155">
        <f t="shared" si="1"/>
        <v>330</v>
      </c>
      <c r="D46" s="155">
        <v>156</v>
      </c>
      <c r="E46" s="155">
        <v>174</v>
      </c>
      <c r="F46" s="90"/>
      <c r="G46" s="78" t="s">
        <v>183</v>
      </c>
      <c r="H46" s="154">
        <f t="shared" si="0"/>
        <v>1081</v>
      </c>
      <c r="I46" s="154">
        <f>SUM(I47:I51)</f>
        <v>280</v>
      </c>
      <c r="J46" s="154">
        <f>SUM(J47:J51)</f>
        <v>801</v>
      </c>
    </row>
    <row r="47" spans="1:10" ht="11.1" customHeight="1" x14ac:dyDescent="0.15">
      <c r="A47" s="21"/>
      <c r="B47" s="78" t="s">
        <v>172</v>
      </c>
      <c r="C47" s="154">
        <f t="shared" si="1"/>
        <v>1891</v>
      </c>
      <c r="D47" s="154">
        <f>SUM(D48:D52)</f>
        <v>948</v>
      </c>
      <c r="E47" s="154">
        <f>SUM(E48:E52)</f>
        <v>943</v>
      </c>
      <c r="F47" s="88"/>
      <c r="G47" s="89">
        <v>90</v>
      </c>
      <c r="H47" s="155">
        <f t="shared" si="0"/>
        <v>301</v>
      </c>
      <c r="I47" s="155">
        <v>79</v>
      </c>
      <c r="J47" s="155">
        <v>222</v>
      </c>
    </row>
    <row r="48" spans="1:10" ht="11.1" customHeight="1" x14ac:dyDescent="0.15">
      <c r="A48" s="21"/>
      <c r="B48" s="77">
        <v>35</v>
      </c>
      <c r="C48" s="155">
        <f t="shared" si="1"/>
        <v>341</v>
      </c>
      <c r="D48" s="155">
        <v>161</v>
      </c>
      <c r="E48" s="155">
        <v>180</v>
      </c>
      <c r="F48" s="90"/>
      <c r="G48" s="89">
        <v>91</v>
      </c>
      <c r="H48" s="155">
        <f t="shared" si="0"/>
        <v>238</v>
      </c>
      <c r="I48" s="155">
        <v>62</v>
      </c>
      <c r="J48" s="155">
        <v>176</v>
      </c>
    </row>
    <row r="49" spans="1:10" ht="11.1" customHeight="1" x14ac:dyDescent="0.15">
      <c r="A49" s="21"/>
      <c r="B49" s="77">
        <v>36</v>
      </c>
      <c r="C49" s="155">
        <f t="shared" si="1"/>
        <v>382</v>
      </c>
      <c r="D49" s="155">
        <v>193</v>
      </c>
      <c r="E49" s="155">
        <v>189</v>
      </c>
      <c r="F49" s="90"/>
      <c r="G49" s="89">
        <v>92</v>
      </c>
      <c r="H49" s="155">
        <f t="shared" si="0"/>
        <v>204</v>
      </c>
      <c r="I49" s="155">
        <v>61</v>
      </c>
      <c r="J49" s="155">
        <v>143</v>
      </c>
    </row>
    <row r="50" spans="1:10" ht="11.1" customHeight="1" x14ac:dyDescent="0.15">
      <c r="A50" s="21"/>
      <c r="B50" s="77">
        <v>37</v>
      </c>
      <c r="C50" s="155">
        <f t="shared" si="1"/>
        <v>380</v>
      </c>
      <c r="D50" s="155">
        <v>193</v>
      </c>
      <c r="E50" s="155">
        <v>187</v>
      </c>
      <c r="F50" s="90"/>
      <c r="G50" s="89">
        <v>93</v>
      </c>
      <c r="H50" s="155">
        <f t="shared" si="0"/>
        <v>177</v>
      </c>
      <c r="I50" s="155">
        <v>44</v>
      </c>
      <c r="J50" s="155">
        <v>133</v>
      </c>
    </row>
    <row r="51" spans="1:10" ht="11.1" customHeight="1" x14ac:dyDescent="0.15">
      <c r="A51" s="21"/>
      <c r="B51" s="77">
        <v>38</v>
      </c>
      <c r="C51" s="155">
        <f t="shared" si="1"/>
        <v>396</v>
      </c>
      <c r="D51" s="155">
        <v>203</v>
      </c>
      <c r="E51" s="155">
        <v>193</v>
      </c>
      <c r="F51" s="90"/>
      <c r="G51" s="89">
        <v>94</v>
      </c>
      <c r="H51" s="155">
        <f t="shared" si="0"/>
        <v>161</v>
      </c>
      <c r="I51" s="155">
        <v>34</v>
      </c>
      <c r="J51" s="155">
        <v>127</v>
      </c>
    </row>
    <row r="52" spans="1:10" ht="11.1" customHeight="1" x14ac:dyDescent="0.15">
      <c r="A52" s="21"/>
      <c r="B52" s="77">
        <v>39</v>
      </c>
      <c r="C52" s="155">
        <f t="shared" si="1"/>
        <v>392</v>
      </c>
      <c r="D52" s="155">
        <v>198</v>
      </c>
      <c r="E52" s="155">
        <v>194</v>
      </c>
      <c r="F52" s="90"/>
      <c r="G52" s="78" t="s">
        <v>184</v>
      </c>
      <c r="H52" s="154">
        <f t="shared" si="0"/>
        <v>344</v>
      </c>
      <c r="I52" s="154">
        <f>SUM(I53:I57)</f>
        <v>67</v>
      </c>
      <c r="J52" s="154">
        <f>SUM(J53:J57)</f>
        <v>277</v>
      </c>
    </row>
    <row r="53" spans="1:10" ht="11.1" customHeight="1" x14ac:dyDescent="0.15">
      <c r="A53" s="21"/>
      <c r="B53" s="78" t="s">
        <v>173</v>
      </c>
      <c r="C53" s="154">
        <f t="shared" si="1"/>
        <v>2511</v>
      </c>
      <c r="D53" s="154">
        <f>SUM(D54:D58)</f>
        <v>1236</v>
      </c>
      <c r="E53" s="154">
        <f>SUM(E54:E58)</f>
        <v>1275</v>
      </c>
      <c r="F53" s="88"/>
      <c r="G53" s="89">
        <v>95</v>
      </c>
      <c r="H53" s="155">
        <f t="shared" si="0"/>
        <v>125</v>
      </c>
      <c r="I53" s="155">
        <v>25</v>
      </c>
      <c r="J53" s="155">
        <v>100</v>
      </c>
    </row>
    <row r="54" spans="1:10" ht="11.1" customHeight="1" x14ac:dyDescent="0.15">
      <c r="A54" s="21"/>
      <c r="B54" s="77">
        <v>40</v>
      </c>
      <c r="C54" s="155">
        <f t="shared" si="1"/>
        <v>415</v>
      </c>
      <c r="D54" s="155">
        <v>209</v>
      </c>
      <c r="E54" s="155">
        <v>206</v>
      </c>
      <c r="F54" s="90"/>
      <c r="G54" s="89">
        <v>96</v>
      </c>
      <c r="H54" s="155">
        <f t="shared" si="0"/>
        <v>94</v>
      </c>
      <c r="I54" s="155">
        <v>24</v>
      </c>
      <c r="J54" s="155">
        <v>70</v>
      </c>
    </row>
    <row r="55" spans="1:10" ht="11.1" customHeight="1" x14ac:dyDescent="0.15">
      <c r="A55" s="21"/>
      <c r="B55" s="77">
        <v>41</v>
      </c>
      <c r="C55" s="155">
        <f t="shared" si="1"/>
        <v>497</v>
      </c>
      <c r="D55" s="155">
        <v>239</v>
      </c>
      <c r="E55" s="155">
        <v>258</v>
      </c>
      <c r="F55" s="90"/>
      <c r="G55" s="89">
        <v>97</v>
      </c>
      <c r="H55" s="155">
        <f t="shared" si="0"/>
        <v>60</v>
      </c>
      <c r="I55" s="155">
        <v>10</v>
      </c>
      <c r="J55" s="155">
        <v>50</v>
      </c>
    </row>
    <row r="56" spans="1:10" ht="11.1" customHeight="1" x14ac:dyDescent="0.15">
      <c r="A56" s="21"/>
      <c r="B56" s="77">
        <v>42</v>
      </c>
      <c r="C56" s="155">
        <f t="shared" si="1"/>
        <v>511</v>
      </c>
      <c r="D56" s="155">
        <v>247</v>
      </c>
      <c r="E56" s="155">
        <v>264</v>
      </c>
      <c r="F56" s="90"/>
      <c r="G56" s="89">
        <v>98</v>
      </c>
      <c r="H56" s="155">
        <f t="shared" si="0"/>
        <v>39</v>
      </c>
      <c r="I56" s="156">
        <v>6</v>
      </c>
      <c r="J56" s="155">
        <v>33</v>
      </c>
    </row>
    <row r="57" spans="1:10" ht="11.1" customHeight="1" x14ac:dyDescent="0.15">
      <c r="A57" s="21"/>
      <c r="B57" s="77">
        <v>43</v>
      </c>
      <c r="C57" s="155">
        <f t="shared" si="1"/>
        <v>524</v>
      </c>
      <c r="D57" s="155">
        <v>263</v>
      </c>
      <c r="E57" s="155">
        <v>261</v>
      </c>
      <c r="F57" s="90"/>
      <c r="G57" s="89">
        <v>99</v>
      </c>
      <c r="H57" s="155">
        <f t="shared" si="0"/>
        <v>26</v>
      </c>
      <c r="I57" s="155">
        <v>2</v>
      </c>
      <c r="J57" s="155">
        <v>24</v>
      </c>
    </row>
    <row r="58" spans="1:10" ht="11.1" customHeight="1" x14ac:dyDescent="0.15">
      <c r="A58" s="21"/>
      <c r="B58" s="77">
        <v>44</v>
      </c>
      <c r="C58" s="155">
        <f t="shared" si="1"/>
        <v>564</v>
      </c>
      <c r="D58" s="155">
        <v>278</v>
      </c>
      <c r="E58" s="155">
        <v>286</v>
      </c>
      <c r="F58" s="90"/>
      <c r="G58" s="78" t="s">
        <v>185</v>
      </c>
      <c r="H58" s="154">
        <f t="shared" si="0"/>
        <v>61</v>
      </c>
      <c r="I58" s="157">
        <v>15</v>
      </c>
      <c r="J58" s="154">
        <v>46</v>
      </c>
    </row>
    <row r="59" spans="1:10" ht="11.1" customHeight="1" x14ac:dyDescent="0.15">
      <c r="A59" s="21"/>
      <c r="B59" s="78" t="s">
        <v>174</v>
      </c>
      <c r="C59" s="154">
        <f t="shared" si="1"/>
        <v>2962</v>
      </c>
      <c r="D59" s="154">
        <f>SUM(D60:D64)</f>
        <v>1469</v>
      </c>
      <c r="E59" s="154">
        <f>SUM(E60:E64)</f>
        <v>1493</v>
      </c>
      <c r="F59" s="88"/>
      <c r="G59" s="77" t="s">
        <v>57</v>
      </c>
      <c r="H59" s="155">
        <f t="shared" si="0"/>
        <v>2227</v>
      </c>
      <c r="I59" s="156">
        <v>1311</v>
      </c>
      <c r="J59" s="155">
        <v>916</v>
      </c>
    </row>
    <row r="60" spans="1:10" ht="11.1" customHeight="1" x14ac:dyDescent="0.15">
      <c r="A60" s="21"/>
      <c r="B60" s="77">
        <v>45</v>
      </c>
      <c r="C60" s="155">
        <f t="shared" si="1"/>
        <v>581</v>
      </c>
      <c r="D60" s="155">
        <v>273</v>
      </c>
      <c r="E60" s="155">
        <v>308</v>
      </c>
      <c r="F60" s="90"/>
      <c r="G60" s="91"/>
      <c r="H60" s="79"/>
      <c r="I60" s="79"/>
      <c r="J60" s="79"/>
    </row>
    <row r="61" spans="1:10" ht="10.5" customHeight="1" x14ac:dyDescent="0.15">
      <c r="A61" s="21"/>
      <c r="B61" s="77">
        <v>46</v>
      </c>
      <c r="C61" s="155">
        <f t="shared" si="1"/>
        <v>578</v>
      </c>
      <c r="D61" s="155">
        <v>281</v>
      </c>
      <c r="E61" s="155">
        <v>297</v>
      </c>
      <c r="F61" s="90"/>
      <c r="G61" s="92"/>
      <c r="H61" s="79"/>
      <c r="I61" s="79"/>
      <c r="J61" s="79"/>
    </row>
    <row r="62" spans="1:10" ht="11.1" customHeight="1" x14ac:dyDescent="0.15">
      <c r="A62" s="21"/>
      <c r="B62" s="77">
        <v>47</v>
      </c>
      <c r="C62" s="155">
        <f t="shared" si="1"/>
        <v>604</v>
      </c>
      <c r="D62" s="155">
        <v>318</v>
      </c>
      <c r="E62" s="155">
        <v>286</v>
      </c>
      <c r="F62" s="90"/>
      <c r="G62" s="93" t="s">
        <v>195</v>
      </c>
      <c r="H62" s="155">
        <f>SUM(I62:J62)</f>
        <v>4258</v>
      </c>
      <c r="I62" s="155">
        <v>2255</v>
      </c>
      <c r="J62" s="155">
        <v>2003</v>
      </c>
    </row>
    <row r="63" spans="1:10" ht="11.1" customHeight="1" x14ac:dyDescent="0.15">
      <c r="A63" s="21"/>
      <c r="B63" s="77">
        <v>48</v>
      </c>
      <c r="C63" s="155">
        <f t="shared" si="1"/>
        <v>622</v>
      </c>
      <c r="D63" s="155">
        <v>300</v>
      </c>
      <c r="E63" s="155">
        <v>322</v>
      </c>
      <c r="F63" s="90"/>
      <c r="G63" s="93" t="s">
        <v>196</v>
      </c>
      <c r="H63" s="155">
        <f>SUM(I63:J63)</f>
        <v>22406</v>
      </c>
      <c r="I63" s="155">
        <v>11466</v>
      </c>
      <c r="J63" s="155">
        <v>10940</v>
      </c>
    </row>
    <row r="64" spans="1:10" ht="11.1" customHeight="1" x14ac:dyDescent="0.15">
      <c r="A64" s="21"/>
      <c r="B64" s="77">
        <v>49</v>
      </c>
      <c r="C64" s="155">
        <f t="shared" si="1"/>
        <v>577</v>
      </c>
      <c r="D64" s="155">
        <v>297</v>
      </c>
      <c r="E64" s="155">
        <v>280</v>
      </c>
      <c r="F64" s="90"/>
      <c r="G64" s="93" t="s">
        <v>197</v>
      </c>
      <c r="H64" s="155">
        <f>SUM(I64:J64)</f>
        <v>18489</v>
      </c>
      <c r="I64" s="155">
        <v>8125</v>
      </c>
      <c r="J64" s="155">
        <v>10364</v>
      </c>
    </row>
    <row r="65" spans="1:10" ht="10.5" customHeight="1" x14ac:dyDescent="0.15">
      <c r="A65" s="21"/>
      <c r="B65" s="78" t="s">
        <v>175</v>
      </c>
      <c r="C65" s="154">
        <f t="shared" si="1"/>
        <v>2620</v>
      </c>
      <c r="D65" s="154">
        <f>SUM(D66:D70)</f>
        <v>1309</v>
      </c>
      <c r="E65" s="154">
        <f>SUM(E66:E70)</f>
        <v>1311</v>
      </c>
      <c r="F65" s="88"/>
      <c r="G65" s="93" t="s">
        <v>51</v>
      </c>
      <c r="H65" s="79"/>
      <c r="I65" s="79"/>
      <c r="J65" s="79"/>
    </row>
    <row r="66" spans="1:10" ht="11.1" customHeight="1" x14ac:dyDescent="0.15">
      <c r="A66" s="21"/>
      <c r="B66" s="77">
        <v>50</v>
      </c>
      <c r="C66" s="155">
        <f t="shared" si="1"/>
        <v>562</v>
      </c>
      <c r="D66" s="155">
        <v>291</v>
      </c>
      <c r="E66" s="155">
        <v>271</v>
      </c>
      <c r="F66" s="90"/>
      <c r="G66" s="93" t="s">
        <v>38</v>
      </c>
      <c r="H66" s="158">
        <v>9.4301600000000008</v>
      </c>
      <c r="I66" s="158">
        <v>10.32226</v>
      </c>
      <c r="J66" s="158">
        <v>8.5939800000000002</v>
      </c>
    </row>
    <row r="67" spans="1:10" ht="11.1" customHeight="1" x14ac:dyDescent="0.15">
      <c r="A67" s="21"/>
      <c r="B67" s="77">
        <v>51</v>
      </c>
      <c r="C67" s="155">
        <f t="shared" si="1"/>
        <v>550</v>
      </c>
      <c r="D67" s="155">
        <v>281</v>
      </c>
      <c r="E67" s="155">
        <v>269</v>
      </c>
      <c r="F67" s="90"/>
      <c r="G67" s="93" t="s">
        <v>56</v>
      </c>
      <c r="H67" s="158">
        <v>49.622390000000003</v>
      </c>
      <c r="I67" s="158">
        <v>52.485579999999999</v>
      </c>
      <c r="J67" s="158">
        <v>46.938690000000001</v>
      </c>
    </row>
    <row r="68" spans="1:10" ht="11.1" customHeight="1" x14ac:dyDescent="0.15">
      <c r="A68" s="21"/>
      <c r="B68" s="77">
        <v>52</v>
      </c>
      <c r="C68" s="155">
        <f t="shared" si="1"/>
        <v>566</v>
      </c>
      <c r="D68" s="155">
        <v>294</v>
      </c>
      <c r="E68" s="155">
        <v>272</v>
      </c>
      <c r="F68" s="90"/>
      <c r="G68" s="93" t="s">
        <v>16</v>
      </c>
      <c r="H68" s="158">
        <v>40.947450000000003</v>
      </c>
      <c r="I68" s="158">
        <v>37.192160000000001</v>
      </c>
      <c r="J68" s="158">
        <v>44.467329999999997</v>
      </c>
    </row>
    <row r="69" spans="1:10" ht="11.1" customHeight="1" x14ac:dyDescent="0.15">
      <c r="A69" s="21"/>
      <c r="B69" s="77">
        <v>53</v>
      </c>
      <c r="C69" s="155">
        <f>SUM(D69:E69)</f>
        <v>525</v>
      </c>
      <c r="D69" s="155">
        <v>246</v>
      </c>
      <c r="E69" s="155">
        <v>279</v>
      </c>
      <c r="F69" s="90"/>
      <c r="G69" s="93" t="s">
        <v>194</v>
      </c>
      <c r="H69" s="158">
        <v>54</v>
      </c>
      <c r="I69" s="79"/>
      <c r="J69" s="79"/>
    </row>
    <row r="70" spans="1:10" ht="11.1" customHeight="1" x14ac:dyDescent="0.15">
      <c r="A70" s="21"/>
      <c r="B70" s="77">
        <v>54</v>
      </c>
      <c r="C70" s="155">
        <f>SUM(D70:E70)</f>
        <v>417</v>
      </c>
      <c r="D70" s="155">
        <v>197</v>
      </c>
      <c r="E70" s="155">
        <v>220</v>
      </c>
      <c r="F70" s="90"/>
      <c r="G70" s="93" t="s">
        <v>207</v>
      </c>
      <c r="H70" s="158">
        <v>57.8</v>
      </c>
      <c r="I70" s="158"/>
      <c r="J70" s="158"/>
    </row>
    <row r="71" spans="1:10" ht="3.75" customHeight="1" x14ac:dyDescent="0.15">
      <c r="A71" s="51"/>
      <c r="B71" s="80"/>
      <c r="C71" s="81"/>
      <c r="D71" s="81"/>
      <c r="E71" s="81"/>
      <c r="F71" s="94"/>
      <c r="G71" s="95"/>
      <c r="H71" s="81"/>
      <c r="I71" s="81"/>
      <c r="J71" s="81"/>
    </row>
    <row r="72" spans="1:10" ht="17.25" customHeight="1" x14ac:dyDescent="0.15">
      <c r="B72" s="3" t="s">
        <v>198</v>
      </c>
      <c r="C72" s="21"/>
      <c r="D72" s="21"/>
      <c r="E72" s="21"/>
      <c r="F72" s="21"/>
      <c r="G72" s="21"/>
      <c r="H72" s="21"/>
      <c r="I72" s="223" t="s">
        <v>101</v>
      </c>
      <c r="J72" s="223"/>
    </row>
  </sheetData>
  <mergeCells count="4">
    <mergeCell ref="H1:J1"/>
    <mergeCell ref="A2:B2"/>
    <mergeCell ref="A4:B4"/>
    <mergeCell ref="I72:J72"/>
  </mergeCells>
  <phoneticPr fontId="3"/>
  <pageMargins left="0.70866141732283472" right="0.78740157480314965" top="0.94488188976377963" bottom="0.51181102362204722" header="0.51181102362204722" footer="0.35433070866141736"/>
  <pageSetup paperSize="9" orientation="portrait" r:id="rId1"/>
  <headerFooter>
    <oddHeader>&amp;L&amp;"ＭＳ Ｐ明朝,斜体"&amp;14 ２０&amp;"ＭＳ Ｐゴシック,標準"&amp;11　&amp;"ＭＳ Ｐ明朝,標準"&amp;10Ⅱ　人　　口</oddHeader>
  </headerFooter>
  <ignoredErrors>
    <ignoredError sqref="G59:G60 G65:G68" numberStoredAsText="1"/>
    <ignoredError sqref="I52:J52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32"/>
  <sheetViews>
    <sheetView workbookViewId="0">
      <pane xSplit="2" ySplit="3" topLeftCell="C4" activePane="bottomRight" state="frozen"/>
      <selection sqref="A1:K1"/>
      <selection pane="topRight" sqref="A1:K1"/>
      <selection pane="bottomLeft" sqref="A1:K1"/>
      <selection pane="bottomRight" activeCell="B1" sqref="B1"/>
    </sheetView>
  </sheetViews>
  <sheetFormatPr defaultRowHeight="13.5" x14ac:dyDescent="0.15"/>
  <cols>
    <col min="1" max="1" width="0.125" style="3" customWidth="1"/>
    <col min="2" max="2" width="9.625" style="3" customWidth="1"/>
    <col min="3" max="3" width="8.25" style="3" customWidth="1"/>
    <col min="4" max="4" width="8.125" style="3" customWidth="1"/>
    <col min="5" max="5" width="8.25" style="3" customWidth="1"/>
    <col min="6" max="6" width="7" style="3" customWidth="1"/>
    <col min="7" max="7" width="8.375" style="3" customWidth="1"/>
    <col min="8" max="8" width="5.375" style="3" customWidth="1"/>
    <col min="9" max="9" width="5.5" style="3" customWidth="1"/>
    <col min="10" max="10" width="7.375" style="3" customWidth="1"/>
    <col min="11" max="11" width="8.125" style="3" customWidth="1"/>
    <col min="12" max="12" width="7.125" style="3" customWidth="1"/>
    <col min="13" max="13" width="7.25" style="3" customWidth="1"/>
    <col min="14" max="16384" width="9" style="3"/>
  </cols>
  <sheetData>
    <row r="1" spans="1:17" ht="20.25" customHeight="1" x14ac:dyDescent="0.15">
      <c r="A1" s="4" t="s">
        <v>121</v>
      </c>
      <c r="B1" s="4"/>
      <c r="C1" s="4"/>
      <c r="D1" s="4"/>
      <c r="E1" s="4"/>
      <c r="F1" s="4"/>
      <c r="G1" s="4"/>
      <c r="K1" s="139"/>
      <c r="L1" s="139"/>
      <c r="M1" s="139" t="s">
        <v>214</v>
      </c>
    </row>
    <row r="2" spans="1:17" ht="19.5" customHeight="1" x14ac:dyDescent="0.15">
      <c r="A2" s="247" t="s">
        <v>133</v>
      </c>
      <c r="B2" s="248"/>
      <c r="C2" s="255" t="s">
        <v>107</v>
      </c>
      <c r="D2" s="257"/>
      <c r="E2" s="256"/>
      <c r="F2" s="255" t="s">
        <v>7</v>
      </c>
      <c r="G2" s="257"/>
      <c r="H2" s="257"/>
      <c r="I2" s="256"/>
      <c r="J2" s="255" t="s">
        <v>8</v>
      </c>
      <c r="K2" s="257"/>
      <c r="L2" s="257"/>
      <c r="M2" s="257"/>
    </row>
    <row r="3" spans="1:17" ht="18" customHeight="1" x14ac:dyDescent="0.15">
      <c r="A3" s="251"/>
      <c r="B3" s="252"/>
      <c r="C3" s="66" t="s">
        <v>19</v>
      </c>
      <c r="D3" s="66" t="s">
        <v>7</v>
      </c>
      <c r="E3" s="66" t="s">
        <v>8</v>
      </c>
      <c r="F3" s="66" t="s">
        <v>39</v>
      </c>
      <c r="G3" s="66" t="s">
        <v>40</v>
      </c>
      <c r="H3" s="66" t="s">
        <v>41</v>
      </c>
      <c r="I3" s="66" t="s">
        <v>42</v>
      </c>
      <c r="J3" s="66" t="s">
        <v>39</v>
      </c>
      <c r="K3" s="66" t="s">
        <v>40</v>
      </c>
      <c r="L3" s="66" t="s">
        <v>41</v>
      </c>
      <c r="M3" s="143" t="s">
        <v>42</v>
      </c>
    </row>
    <row r="4" spans="1:17" ht="12.75" customHeight="1" x14ac:dyDescent="0.15">
      <c r="A4" s="82"/>
      <c r="B4" s="67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7" ht="22.5" customHeight="1" x14ac:dyDescent="0.15">
      <c r="A5" s="28" t="s">
        <v>199</v>
      </c>
      <c r="B5" s="96"/>
      <c r="C5" s="136">
        <f>SUM(D5:E5)</f>
        <v>38805</v>
      </c>
      <c r="D5" s="136">
        <f t="shared" ref="D5:I5" si="0">SUM(D8:D23,D25)</f>
        <v>18363</v>
      </c>
      <c r="E5" s="136">
        <v>20442</v>
      </c>
      <c r="F5" s="136">
        <f t="shared" si="0"/>
        <v>5373</v>
      </c>
      <c r="G5" s="136">
        <f t="shared" si="0"/>
        <v>10914</v>
      </c>
      <c r="H5" s="136">
        <f t="shared" si="0"/>
        <v>813</v>
      </c>
      <c r="I5" s="136">
        <f t="shared" si="0"/>
        <v>928</v>
      </c>
      <c r="J5" s="136">
        <v>3716</v>
      </c>
      <c r="K5" s="136">
        <v>10832</v>
      </c>
      <c r="L5" s="136">
        <v>3972</v>
      </c>
      <c r="M5" s="136">
        <v>1601</v>
      </c>
      <c r="N5" s="56"/>
    </row>
    <row r="6" spans="1:17" ht="16.5" customHeight="1" x14ac:dyDescent="0.15">
      <c r="A6" s="4"/>
      <c r="B6" s="68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</row>
    <row r="7" spans="1:17" ht="15.75" customHeight="1" x14ac:dyDescent="0.15">
      <c r="A7" s="4"/>
      <c r="B7" s="68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</row>
    <row r="8" spans="1:17" ht="24.95" customHeight="1" x14ac:dyDescent="0.15">
      <c r="A8" s="4"/>
      <c r="B8" s="83">
        <v>1519</v>
      </c>
      <c r="C8" s="136">
        <f>SUM(D8:E8)</f>
        <v>1707</v>
      </c>
      <c r="D8" s="136">
        <v>915</v>
      </c>
      <c r="E8" s="136">
        <v>792</v>
      </c>
      <c r="F8" s="136">
        <v>912</v>
      </c>
      <c r="G8" s="152" t="s">
        <v>105</v>
      </c>
      <c r="H8" s="152" t="s">
        <v>105</v>
      </c>
      <c r="I8" s="152" t="s">
        <v>106</v>
      </c>
      <c r="J8" s="136">
        <v>788</v>
      </c>
      <c r="K8" s="136">
        <v>1</v>
      </c>
      <c r="L8" s="152" t="s">
        <v>106</v>
      </c>
      <c r="M8" s="152">
        <v>1</v>
      </c>
      <c r="P8" s="56"/>
      <c r="Q8" s="56"/>
    </row>
    <row r="9" spans="1:17" ht="24.95" customHeight="1" x14ac:dyDescent="0.15">
      <c r="A9" s="4"/>
      <c r="B9" s="83">
        <v>2024</v>
      </c>
      <c r="C9" s="136">
        <f>SUM(D9:E9)</f>
        <v>1125</v>
      </c>
      <c r="D9" s="136">
        <v>613</v>
      </c>
      <c r="E9" s="136">
        <v>512</v>
      </c>
      <c r="F9" s="136">
        <v>556</v>
      </c>
      <c r="G9" s="136">
        <v>37</v>
      </c>
      <c r="H9" s="152" t="s">
        <v>186</v>
      </c>
      <c r="I9" s="136">
        <v>4</v>
      </c>
      <c r="J9" s="136">
        <v>452</v>
      </c>
      <c r="K9" s="136">
        <v>48</v>
      </c>
      <c r="L9" s="152">
        <v>1</v>
      </c>
      <c r="M9" s="136">
        <v>2</v>
      </c>
      <c r="P9" s="56"/>
      <c r="Q9" s="56"/>
    </row>
    <row r="10" spans="1:17" ht="24.95" customHeight="1" x14ac:dyDescent="0.15">
      <c r="A10" s="4"/>
      <c r="B10" s="83">
        <v>2529</v>
      </c>
      <c r="C10" s="136">
        <f>SUM(D10:E10)</f>
        <v>1415</v>
      </c>
      <c r="D10" s="136">
        <v>754</v>
      </c>
      <c r="E10" s="136">
        <v>661</v>
      </c>
      <c r="F10" s="136">
        <v>537</v>
      </c>
      <c r="G10" s="136">
        <v>188</v>
      </c>
      <c r="H10" s="152">
        <v>1</v>
      </c>
      <c r="I10" s="136">
        <v>9</v>
      </c>
      <c r="J10" s="136">
        <v>385</v>
      </c>
      <c r="K10" s="136">
        <v>240</v>
      </c>
      <c r="L10" s="133" t="s">
        <v>106</v>
      </c>
      <c r="M10" s="136">
        <v>24</v>
      </c>
      <c r="P10" s="56"/>
      <c r="Q10" s="56"/>
    </row>
    <row r="11" spans="1:17" ht="24.95" customHeight="1" x14ac:dyDescent="0.15">
      <c r="A11" s="4"/>
      <c r="B11" s="83">
        <v>3034</v>
      </c>
      <c r="C11" s="136">
        <f>SUM(D11:E11)</f>
        <v>1539</v>
      </c>
      <c r="D11" s="136">
        <v>795</v>
      </c>
      <c r="E11" s="136">
        <v>744</v>
      </c>
      <c r="F11" s="136">
        <v>433</v>
      </c>
      <c r="G11" s="136">
        <v>319</v>
      </c>
      <c r="H11" s="152" t="s">
        <v>106</v>
      </c>
      <c r="I11" s="136">
        <v>22</v>
      </c>
      <c r="J11" s="136">
        <v>282</v>
      </c>
      <c r="K11" s="136">
        <v>407</v>
      </c>
      <c r="L11" s="133" t="s">
        <v>105</v>
      </c>
      <c r="M11" s="136">
        <v>45</v>
      </c>
      <c r="P11" s="56"/>
      <c r="Q11" s="56"/>
    </row>
    <row r="12" spans="1:17" ht="24.95" customHeight="1" x14ac:dyDescent="0.15">
      <c r="A12" s="4"/>
      <c r="B12" s="83">
        <v>3539</v>
      </c>
      <c r="C12" s="136">
        <f>SUM(D12:E12)</f>
        <v>1891</v>
      </c>
      <c r="D12" s="136">
        <v>948</v>
      </c>
      <c r="E12" s="136">
        <v>943</v>
      </c>
      <c r="F12" s="136">
        <v>367</v>
      </c>
      <c r="G12" s="136">
        <v>532</v>
      </c>
      <c r="H12" s="133" t="s">
        <v>186</v>
      </c>
      <c r="I12" s="136">
        <v>28</v>
      </c>
      <c r="J12" s="136">
        <v>253</v>
      </c>
      <c r="K12" s="136">
        <v>579</v>
      </c>
      <c r="L12" s="136">
        <v>3</v>
      </c>
      <c r="M12" s="136">
        <v>89</v>
      </c>
      <c r="P12" s="56"/>
      <c r="Q12" s="56"/>
    </row>
    <row r="13" spans="1:17" ht="21.95" customHeight="1" x14ac:dyDescent="0.15">
      <c r="A13" s="4"/>
      <c r="B13" s="83"/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P13" s="56"/>
      <c r="Q13" s="56"/>
    </row>
    <row r="14" spans="1:17" ht="24.95" customHeight="1" x14ac:dyDescent="0.15">
      <c r="A14" s="4"/>
      <c r="B14" s="83">
        <v>4044</v>
      </c>
      <c r="C14" s="136">
        <f>SUM(D14:E14)</f>
        <v>2511</v>
      </c>
      <c r="D14" s="136">
        <v>1236</v>
      </c>
      <c r="E14" s="136">
        <v>1275</v>
      </c>
      <c r="F14" s="136">
        <v>435</v>
      </c>
      <c r="G14" s="136">
        <v>733</v>
      </c>
      <c r="H14" s="133" t="s">
        <v>186</v>
      </c>
      <c r="I14" s="136">
        <v>48</v>
      </c>
      <c r="J14" s="136">
        <v>268</v>
      </c>
      <c r="K14" s="136">
        <v>848</v>
      </c>
      <c r="L14" s="136">
        <v>8</v>
      </c>
      <c r="M14" s="136">
        <v>140</v>
      </c>
      <c r="P14" s="56"/>
      <c r="Q14" s="56"/>
    </row>
    <row r="15" spans="1:17" ht="24.95" customHeight="1" x14ac:dyDescent="0.15">
      <c r="A15" s="4"/>
      <c r="B15" s="83">
        <v>4549</v>
      </c>
      <c r="C15" s="136">
        <f>SUM(D15:E15)</f>
        <v>2962</v>
      </c>
      <c r="D15" s="136">
        <v>1469</v>
      </c>
      <c r="E15" s="136">
        <v>1493</v>
      </c>
      <c r="F15" s="136">
        <v>440</v>
      </c>
      <c r="G15" s="136">
        <v>928</v>
      </c>
      <c r="H15" s="136">
        <v>6</v>
      </c>
      <c r="I15" s="136">
        <v>85</v>
      </c>
      <c r="J15" s="136">
        <v>299</v>
      </c>
      <c r="K15" s="136">
        <v>992</v>
      </c>
      <c r="L15" s="136">
        <v>18</v>
      </c>
      <c r="M15" s="136">
        <v>165</v>
      </c>
      <c r="P15" s="56"/>
      <c r="Q15" s="56"/>
    </row>
    <row r="16" spans="1:17" ht="24.95" customHeight="1" x14ac:dyDescent="0.15">
      <c r="A16" s="4"/>
      <c r="B16" s="83">
        <v>5054</v>
      </c>
      <c r="C16" s="136">
        <f>SUM(D16:E16)</f>
        <v>2620</v>
      </c>
      <c r="D16" s="136">
        <v>1309</v>
      </c>
      <c r="E16" s="136">
        <v>1311</v>
      </c>
      <c r="F16" s="136">
        <v>373</v>
      </c>
      <c r="G16" s="136">
        <v>792</v>
      </c>
      <c r="H16" s="136">
        <v>15</v>
      </c>
      <c r="I16" s="136">
        <v>111</v>
      </c>
      <c r="J16" s="136">
        <v>199</v>
      </c>
      <c r="K16" s="136">
        <v>869</v>
      </c>
      <c r="L16" s="136">
        <v>35</v>
      </c>
      <c r="M16" s="136">
        <v>191</v>
      </c>
      <c r="P16" s="56"/>
      <c r="Q16" s="56"/>
    </row>
    <row r="17" spans="1:18" ht="24.95" customHeight="1" x14ac:dyDescent="0.15">
      <c r="A17" s="4"/>
      <c r="B17" s="83">
        <v>5559</v>
      </c>
      <c r="C17" s="136">
        <f>SUM(D17:E17)</f>
        <v>2488</v>
      </c>
      <c r="D17" s="136">
        <v>1199</v>
      </c>
      <c r="E17" s="136">
        <v>1289</v>
      </c>
      <c r="F17" s="136">
        <v>293</v>
      </c>
      <c r="G17" s="136">
        <v>773</v>
      </c>
      <c r="H17" s="136">
        <v>12</v>
      </c>
      <c r="I17" s="136">
        <v>97</v>
      </c>
      <c r="J17" s="136">
        <v>149</v>
      </c>
      <c r="K17" s="136">
        <v>907</v>
      </c>
      <c r="L17" s="136">
        <v>45</v>
      </c>
      <c r="M17" s="136">
        <v>178</v>
      </c>
      <c r="P17" s="56"/>
      <c r="Q17" s="56"/>
    </row>
    <row r="18" spans="1:18" ht="24.95" customHeight="1" x14ac:dyDescent="0.15">
      <c r="A18" s="4"/>
      <c r="B18" s="83">
        <v>6064</v>
      </c>
      <c r="C18" s="136">
        <f>SUM(D18:E18)</f>
        <v>2813</v>
      </c>
      <c r="D18" s="136">
        <v>1419</v>
      </c>
      <c r="E18" s="136">
        <v>1394</v>
      </c>
      <c r="F18" s="136">
        <v>292</v>
      </c>
      <c r="G18" s="136">
        <v>953</v>
      </c>
      <c r="H18" s="136">
        <v>31</v>
      </c>
      <c r="I18" s="136">
        <v>114</v>
      </c>
      <c r="J18" s="136">
        <v>124</v>
      </c>
      <c r="K18" s="136">
        <v>1002</v>
      </c>
      <c r="L18" s="136">
        <v>104</v>
      </c>
      <c r="M18" s="136">
        <v>153</v>
      </c>
      <c r="P18" s="56"/>
      <c r="Q18" s="56"/>
    </row>
    <row r="19" spans="1:18" ht="21.95" customHeight="1" x14ac:dyDescent="0.15">
      <c r="A19" s="4"/>
      <c r="B19" s="83"/>
      <c r="C19" s="136"/>
      <c r="D19" s="21"/>
      <c r="E19" s="136"/>
      <c r="F19" s="136"/>
      <c r="G19" s="136"/>
      <c r="H19" s="136"/>
      <c r="I19" s="136"/>
      <c r="J19" s="136"/>
      <c r="K19" s="136"/>
      <c r="L19" s="136"/>
      <c r="M19" s="136"/>
      <c r="P19" s="56"/>
      <c r="Q19" s="56"/>
    </row>
    <row r="20" spans="1:18" ht="24.95" customHeight="1" x14ac:dyDescent="0.15">
      <c r="A20" s="4"/>
      <c r="B20" s="83">
        <v>6569</v>
      </c>
      <c r="C20" s="136">
        <f>SUM(D20:E20)</f>
        <v>3694</v>
      </c>
      <c r="D20" s="136">
        <v>1744</v>
      </c>
      <c r="E20" s="136">
        <v>1950</v>
      </c>
      <c r="F20" s="136">
        <v>282</v>
      </c>
      <c r="G20" s="136">
        <v>1235</v>
      </c>
      <c r="H20" s="136">
        <v>76</v>
      </c>
      <c r="I20" s="136">
        <v>124</v>
      </c>
      <c r="J20" s="136">
        <v>142</v>
      </c>
      <c r="K20" s="136">
        <v>1376</v>
      </c>
      <c r="L20" s="136">
        <v>224</v>
      </c>
      <c r="M20" s="136">
        <v>183</v>
      </c>
      <c r="P20" s="56"/>
      <c r="Q20" s="56"/>
    </row>
    <row r="21" spans="1:18" ht="24.95" customHeight="1" x14ac:dyDescent="0.15">
      <c r="A21" s="4"/>
      <c r="B21" s="83">
        <v>7074</v>
      </c>
      <c r="C21" s="136">
        <f>SUM(D21:E21)</f>
        <v>4653</v>
      </c>
      <c r="D21" s="136">
        <v>2275</v>
      </c>
      <c r="E21" s="136">
        <v>2378</v>
      </c>
      <c r="F21" s="136">
        <v>272</v>
      </c>
      <c r="G21" s="136">
        <v>1676</v>
      </c>
      <c r="H21" s="136">
        <v>121</v>
      </c>
      <c r="I21" s="136">
        <v>159</v>
      </c>
      <c r="J21" s="136">
        <v>134</v>
      </c>
      <c r="K21" s="136">
        <v>1579</v>
      </c>
      <c r="L21" s="136">
        <v>447</v>
      </c>
      <c r="M21" s="136">
        <v>193</v>
      </c>
      <c r="P21" s="56"/>
      <c r="Q21" s="56"/>
    </row>
    <row r="22" spans="1:18" ht="24.95" customHeight="1" x14ac:dyDescent="0.15">
      <c r="A22" s="4"/>
      <c r="B22" s="83">
        <v>7579</v>
      </c>
      <c r="C22" s="136">
        <f>SUM(D22:E22)</f>
        <v>3453</v>
      </c>
      <c r="D22" s="136">
        <v>1574</v>
      </c>
      <c r="E22" s="136">
        <v>1879</v>
      </c>
      <c r="F22" s="136">
        <v>108</v>
      </c>
      <c r="G22" s="136">
        <v>1239</v>
      </c>
      <c r="H22" s="136">
        <v>122</v>
      </c>
      <c r="I22" s="136">
        <v>65</v>
      </c>
      <c r="J22" s="136">
        <v>88</v>
      </c>
      <c r="K22" s="136">
        <v>1055</v>
      </c>
      <c r="L22" s="136">
        <v>582</v>
      </c>
      <c r="M22" s="136">
        <v>116</v>
      </c>
      <c r="P22" s="56"/>
      <c r="Q22" s="56"/>
    </row>
    <row r="23" spans="1:18" ht="24.95" customHeight="1" x14ac:dyDescent="0.15">
      <c r="A23" s="4"/>
      <c r="B23" s="83">
        <v>8084</v>
      </c>
      <c r="C23" s="136">
        <f>SUM(D23:E23)</f>
        <v>2549</v>
      </c>
      <c r="D23" s="136">
        <v>1068</v>
      </c>
      <c r="E23" s="136">
        <v>1481</v>
      </c>
      <c r="F23" s="136">
        <v>54</v>
      </c>
      <c r="G23" s="136">
        <v>813</v>
      </c>
      <c r="H23" s="136">
        <v>137</v>
      </c>
      <c r="I23" s="136">
        <v>44</v>
      </c>
      <c r="J23" s="136">
        <v>76</v>
      </c>
      <c r="K23" s="136">
        <v>557</v>
      </c>
      <c r="L23" s="136">
        <v>758</v>
      </c>
      <c r="M23" s="136">
        <v>58</v>
      </c>
      <c r="P23" s="56"/>
      <c r="Q23" s="56"/>
    </row>
    <row r="24" spans="1:18" ht="21.95" customHeight="1" x14ac:dyDescent="0.15">
      <c r="A24" s="4"/>
      <c r="B24" s="68"/>
      <c r="C24" s="60"/>
      <c r="D24" s="136"/>
      <c r="E24" s="136"/>
      <c r="F24" s="60"/>
      <c r="G24" s="60"/>
      <c r="H24" s="60"/>
      <c r="I24" s="60"/>
      <c r="J24" s="60"/>
      <c r="K24" s="60"/>
      <c r="L24" s="60"/>
      <c r="M24" s="60"/>
      <c r="P24" s="56"/>
      <c r="Q24" s="56"/>
    </row>
    <row r="25" spans="1:18" ht="24.95" customHeight="1" x14ac:dyDescent="0.15">
      <c r="A25" s="4"/>
      <c r="B25" s="84" t="s">
        <v>43</v>
      </c>
      <c r="C25" s="136">
        <f>SUM(D25:E25)</f>
        <v>3385</v>
      </c>
      <c r="D25" s="136">
        <v>1045</v>
      </c>
      <c r="E25" s="136">
        <v>2340</v>
      </c>
      <c r="F25" s="136">
        <v>19</v>
      </c>
      <c r="G25" s="136">
        <v>696</v>
      </c>
      <c r="H25" s="136">
        <v>292</v>
      </c>
      <c r="I25" s="136">
        <v>18</v>
      </c>
      <c r="J25" s="136">
        <v>77</v>
      </c>
      <c r="K25" s="136">
        <v>372</v>
      </c>
      <c r="L25" s="136">
        <v>1747</v>
      </c>
      <c r="M25" s="136">
        <v>63</v>
      </c>
      <c r="O25" s="85"/>
      <c r="P25" s="56"/>
      <c r="Q25" s="56"/>
      <c r="R25" s="85"/>
    </row>
    <row r="26" spans="1:18" x14ac:dyDescent="0.15">
      <c r="A26" s="51"/>
      <c r="B26" s="86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P26" s="56"/>
      <c r="Q26" s="56"/>
    </row>
    <row r="27" spans="1:18" ht="20.25" customHeight="1" x14ac:dyDescent="0.15">
      <c r="A27" s="37" t="s">
        <v>108</v>
      </c>
      <c r="B27" s="37"/>
      <c r="C27" s="37"/>
      <c r="D27" s="37"/>
      <c r="E27" s="37"/>
      <c r="F27" s="37"/>
      <c r="G27" s="37"/>
      <c r="H27" s="37"/>
      <c r="I27" s="37"/>
      <c r="J27" s="37"/>
      <c r="K27" s="140"/>
      <c r="L27" s="141"/>
      <c r="M27" s="141" t="s">
        <v>98</v>
      </c>
      <c r="Q27" s="56"/>
    </row>
    <row r="28" spans="1:18" x14ac:dyDescent="0.15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Q28" s="85"/>
    </row>
    <row r="29" spans="1:18" x14ac:dyDescent="0.15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</row>
    <row r="30" spans="1:18" x14ac:dyDescent="0.15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</row>
    <row r="31" spans="1:18" x14ac:dyDescent="0.15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</row>
    <row r="32" spans="1:18" x14ac:dyDescent="0.15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</row>
  </sheetData>
  <mergeCells count="4">
    <mergeCell ref="A2:B3"/>
    <mergeCell ref="C2:E2"/>
    <mergeCell ref="F2:I2"/>
    <mergeCell ref="J2:M2"/>
  </mergeCells>
  <phoneticPr fontId="3"/>
  <pageMargins left="0.70866141732283472" right="0.55118110236220474" top="0.98425196850393704" bottom="0.98425196850393704" header="0.51181102362204722" footer="0.51181102362204722"/>
  <pageSetup paperSize="9" orientation="portrait" r:id="rId1"/>
  <headerFooter>
    <oddHeader>&amp;R&amp;"ＭＳ Ｐ明朝,標準"&amp;10Ⅱ　人　　口&amp;"ＭＳ Ｐゴシック,標準"&amp;11　&amp;"ＭＳ Ｐ明朝,斜体"&amp;14 ２１</oddHeader>
  </headerFooter>
  <ignoredErrors>
    <ignoredError sqref="C14:C18 C20:C23 C25 C8:C11 C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3</vt:i4>
      </vt:variant>
    </vt:vector>
  </HeadingPairs>
  <TitlesOfParts>
    <vt:vector size="11" baseType="lpstr">
      <vt:lpstr>０１４</vt:lpstr>
      <vt:lpstr>０１５</vt:lpstr>
      <vt:lpstr>０１６</vt:lpstr>
      <vt:lpstr>０１７</vt:lpstr>
      <vt:lpstr>０１８</vt:lpstr>
      <vt:lpstr>０１９</vt:lpstr>
      <vt:lpstr>０２０</vt:lpstr>
      <vt:lpstr>０２１</vt:lpstr>
      <vt:lpstr>'０１４'!Print_Area</vt:lpstr>
      <vt:lpstr>'０１７'!Print_Area</vt:lpstr>
      <vt:lpstr>'０１９'!Print_Area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