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oleObject" PartName="/xl/embeddings/oleObject1.bin"/>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8"/>
  <workbookPr/>
  <mc:AlternateContent xmlns:mc="http://schemas.openxmlformats.org/markup-compatibility/2006">
    <mc:Choice Requires="x15">
      <x15ac:absPath xmlns:x15ac="http://schemas.microsoft.com/office/spreadsheetml/2010/11/ac" url="\\10.0.1.17\150_jouhou\統計\★オープンデータ\館山市の統計\"/>
    </mc:Choice>
  </mc:AlternateContent>
  <xr:revisionPtr revIDLastSave="0" documentId="13_ncr:1_{E6FBD724-E89E-4683-B6B1-1D33BDC9B489}" xr6:coauthVersionLast="36" xr6:coauthVersionMax="47" xr10:uidLastSave="{00000000-0000-0000-0000-000000000000}"/>
  <bookViews>
    <workbookView xWindow="14385" yWindow="-15" windowWidth="14430" windowHeight="15630" tabRatio="818" xr2:uid="{00000000-000D-0000-FFFF-FFFF00000000}"/>
  </bookViews>
  <sheets>
    <sheet name="０１" sheetId="1" r:id="rId1"/>
    <sheet name="０２" sheetId="2" r:id="rId2"/>
    <sheet name="０３" sheetId="16" r:id="rId3"/>
    <sheet name="０４" sheetId="4" r:id="rId4"/>
    <sheet name="０５" sheetId="15" r:id="rId5"/>
    <sheet name="０６" sheetId="6" r:id="rId6"/>
    <sheet name="０７" sheetId="8" r:id="rId7"/>
    <sheet name="０８" sheetId="11" r:id="rId8"/>
    <sheet name="０９" sheetId="12" r:id="rId9"/>
    <sheet name="０１０" sheetId="13" r:id="rId10"/>
  </sheets>
  <definedNames>
    <definedName name="_xlnm.Print_Area" localSheetId="0">'０１'!$A$1:$K$25</definedName>
    <definedName name="_xlnm.Print_Area" localSheetId="1">'０２'!$A$1:$J$27</definedName>
    <definedName name="_xlnm.Print_Area" localSheetId="2">'０３'!$A$1:$N$40</definedName>
    <definedName name="_xlnm.Print_Area" localSheetId="3">'０４'!$A$1:$M$38</definedName>
    <definedName name="_xlnm.Print_Area" localSheetId="4">'０５'!$A$1:$J$36</definedName>
    <definedName name="_xlnm.Print_Area" localSheetId="5">'０６'!$A$1:$M$40</definedName>
    <definedName name="_xlnm.Print_Area" localSheetId="6">'０７'!$A$1:$M$30</definedName>
    <definedName name="_xlnm.Print_Area" localSheetId="7">'０８'!$A$1:$M$40</definedName>
    <definedName name="_xlnm.Print_Area" localSheetId="8">'０９'!$A$1:$M$34</definedName>
  </definedNames>
  <calcPr calcId="191029"/>
</workbook>
</file>

<file path=xl/calcChain.xml><?xml version="1.0" encoding="utf-8"?>
<calcChain xmlns="http://schemas.openxmlformats.org/spreadsheetml/2006/main">
  <c r="K35" i="4" l="1"/>
  <c r="K21" i="4"/>
  <c r="K34" i="4"/>
  <c r="K33" i="4"/>
  <c r="K32" i="4"/>
  <c r="K30" i="4"/>
  <c r="K29" i="4"/>
  <c r="K28" i="4"/>
  <c r="K27" i="4"/>
  <c r="K26" i="4"/>
  <c r="K25" i="4"/>
  <c r="K24" i="4"/>
  <c r="K23" i="4"/>
  <c r="K22" i="4"/>
  <c r="K20" i="4"/>
  <c r="K19" i="4"/>
  <c r="K18" i="4"/>
  <c r="K17" i="4"/>
  <c r="K16" i="4"/>
  <c r="K15" i="4"/>
  <c r="K14" i="4"/>
  <c r="K13" i="4"/>
  <c r="K12" i="4"/>
  <c r="K11" i="4"/>
  <c r="K10" i="4"/>
  <c r="K9" i="4"/>
  <c r="K8" i="4"/>
  <c r="K7" i="4"/>
  <c r="K6" i="4"/>
</calcChain>
</file>

<file path=xl/sharedStrings.xml><?xml version="1.0" encoding="utf-8"?>
<sst xmlns="http://schemas.openxmlformats.org/spreadsheetml/2006/main" count="647" uniqueCount="552">
  <si>
    <t>西岬村，神戸村，富崎村，豊房村，館野村及び九重村を編入</t>
    <rPh sb="0" eb="1">
      <t>ニシ</t>
    </rPh>
    <rPh sb="1" eb="2">
      <t>ミサキ</t>
    </rPh>
    <rPh sb="2" eb="3">
      <t>ムラ</t>
    </rPh>
    <rPh sb="4" eb="5">
      <t>カンベ</t>
    </rPh>
    <rPh sb="5" eb="6">
      <t>ト</t>
    </rPh>
    <rPh sb="6" eb="7">
      <t>ムラ</t>
    </rPh>
    <rPh sb="8" eb="10">
      <t>トミサキ</t>
    </rPh>
    <rPh sb="10" eb="11">
      <t>ムラ</t>
    </rPh>
    <rPh sb="12" eb="14">
      <t>トヨフサ</t>
    </rPh>
    <rPh sb="14" eb="15">
      <t>ムラ</t>
    </rPh>
    <rPh sb="16" eb="18">
      <t>タテノ</t>
    </rPh>
    <rPh sb="18" eb="19">
      <t>ムラ</t>
    </rPh>
    <rPh sb="19" eb="20">
      <t>オヨ</t>
    </rPh>
    <rPh sb="21" eb="23">
      <t>ココノエ</t>
    </rPh>
    <rPh sb="23" eb="24">
      <t>ムラ</t>
    </rPh>
    <rPh sb="25" eb="27">
      <t>ヘンニュウ</t>
    </rPh>
    <phoneticPr fontId="1"/>
  </si>
  <si>
    <t>（注）　人口はそれぞれ昭和10年，</t>
    <rPh sb="1" eb="2">
      <t>チュウ</t>
    </rPh>
    <rPh sb="4" eb="6">
      <t>ジンコウ</t>
    </rPh>
    <rPh sb="11" eb="13">
      <t>ショウワ</t>
    </rPh>
    <rPh sb="15" eb="16">
      <t>ネン</t>
    </rPh>
    <phoneticPr fontId="1"/>
  </si>
  <si>
    <t>配偶関係，年齢，男女別15歳以上人口</t>
    <rPh sb="0" eb="2">
      <t>ハイグウ</t>
    </rPh>
    <rPh sb="2" eb="4">
      <t>カンケイ</t>
    </rPh>
    <rPh sb="5" eb="7">
      <t>ネンレイ</t>
    </rPh>
    <rPh sb="8" eb="10">
      <t>ダンジョ</t>
    </rPh>
    <rPh sb="10" eb="11">
      <t>ベツ</t>
    </rPh>
    <rPh sb="13" eb="14">
      <t>サイ</t>
    </rPh>
    <rPh sb="14" eb="16">
      <t>イジョウ</t>
    </rPh>
    <rPh sb="16" eb="18">
      <t>ジンコウ</t>
    </rPh>
    <phoneticPr fontId="1"/>
  </si>
  <si>
    <t>年齢，男女別人口　・・・・・・・・・・・・・・・・</t>
    <rPh sb="0" eb="2">
      <t>ネンレイ</t>
    </rPh>
    <rPh sb="3" eb="5">
      <t>ダンジョ</t>
    </rPh>
    <rPh sb="5" eb="6">
      <t>ベツ</t>
    </rPh>
    <rPh sb="6" eb="8">
      <t>ジンコウ</t>
    </rPh>
    <phoneticPr fontId="1"/>
  </si>
  <si>
    <t>指定文化財数　・・・・・・・・・・・・・・・・・</t>
    <rPh sb="0" eb="2">
      <t>シテイ</t>
    </rPh>
    <rPh sb="2" eb="5">
      <t>ブンカザイ</t>
    </rPh>
    <rPh sb="5" eb="6">
      <t>スウ</t>
    </rPh>
    <phoneticPr fontId="1"/>
  </si>
  <si>
    <t>宗教法人数　・・・・・・・・・・・・・・・・・・・</t>
    <rPh sb="0" eb="2">
      <t>シュウキョウ</t>
    </rPh>
    <rPh sb="2" eb="4">
      <t>ホウジン</t>
    </rPh>
    <rPh sb="4" eb="5">
      <t>スウ</t>
    </rPh>
    <phoneticPr fontId="1"/>
  </si>
  <si>
    <t>各種学校，専修学校　・・・・・・・・・・・・</t>
    <rPh sb="0" eb="2">
      <t>カクシュ</t>
    </rPh>
    <rPh sb="2" eb="4">
      <t>ガッコウ</t>
    </rPh>
    <rPh sb="5" eb="7">
      <t>センシュウ</t>
    </rPh>
    <rPh sb="7" eb="9">
      <t>ガッコウ</t>
    </rPh>
    <phoneticPr fontId="1"/>
  </si>
  <si>
    <t>小学校　・・・・・・・・・・・・・・・・・・・・・・・</t>
    <rPh sb="0" eb="3">
      <t>ショウガッコウ</t>
    </rPh>
    <phoneticPr fontId="1"/>
  </si>
  <si>
    <t>中学校　・・・・・・・・・・・・・・・・・・・・・・・</t>
    <rPh sb="0" eb="3">
      <t>チュウガッコウ</t>
    </rPh>
    <phoneticPr fontId="1"/>
  </si>
  <si>
    <t>図書館　・・・・・・・・・・・・・・・・・・・・・・・</t>
    <rPh sb="0" eb="3">
      <t>トショカン</t>
    </rPh>
    <phoneticPr fontId="1"/>
  </si>
  <si>
    <t>地域別館外貸出登録者数　・・・・・・・・</t>
    <rPh sb="0" eb="2">
      <t>チイキ</t>
    </rPh>
    <rPh sb="2" eb="3">
      <t>ベツ</t>
    </rPh>
    <rPh sb="3" eb="5">
      <t>カンガイ</t>
    </rPh>
    <rPh sb="5" eb="7">
      <t>カシダシ</t>
    </rPh>
    <rPh sb="7" eb="9">
      <t>トウロク</t>
    </rPh>
    <rPh sb="9" eb="10">
      <t>シャ</t>
    </rPh>
    <rPh sb="10" eb="11">
      <t>スウ</t>
    </rPh>
    <phoneticPr fontId="1"/>
  </si>
  <si>
    <t>学校の概況　・・・・・・・・・・・・・・・・・・・</t>
    <rPh sb="0" eb="2">
      <t>ガッコウ</t>
    </rPh>
    <rPh sb="3" eb="5">
      <t>ガイキョウ</t>
    </rPh>
    <phoneticPr fontId="1"/>
  </si>
  <si>
    <t>幼稚園　・・・・・・・・・・・・・・・・・・・・・・・</t>
    <rPh sb="0" eb="3">
      <t>ヨウチエン</t>
    </rPh>
    <phoneticPr fontId="1"/>
  </si>
  <si>
    <t>高等学校　・・・・・・・・・・・・・・・・・・・・・</t>
    <rPh sb="0" eb="2">
      <t>コウトウ</t>
    </rPh>
    <rPh sb="2" eb="4">
      <t>ガッコウ</t>
    </rPh>
    <phoneticPr fontId="1"/>
  </si>
  <si>
    <t>組織別経営体数　・・・・・・・・・・・・・・・･･</t>
    <rPh sb="0" eb="2">
      <t>ソシキ</t>
    </rPh>
    <rPh sb="2" eb="3">
      <t>ベツ</t>
    </rPh>
    <rPh sb="3" eb="5">
      <t>ケイエイ</t>
    </rPh>
    <rPh sb="5" eb="6">
      <t>カラダ</t>
    </rPh>
    <rPh sb="6" eb="7">
      <t>カズ</t>
    </rPh>
    <phoneticPr fontId="1"/>
  </si>
  <si>
    <t>漁業就業者数　・・・・・・・・・・・・・・・・・･</t>
    <rPh sb="0" eb="2">
      <t>ギョギョウ</t>
    </rPh>
    <rPh sb="2" eb="5">
      <t>シュウギョウシャ</t>
    </rPh>
    <rPh sb="5" eb="6">
      <t>スウ</t>
    </rPh>
    <phoneticPr fontId="1"/>
  </si>
  <si>
    <t>規模別漁船隻数　・・・・・・・・・・・・・・・･</t>
    <rPh sb="0" eb="2">
      <t>キボ</t>
    </rPh>
    <rPh sb="2" eb="3">
      <t>ベツ</t>
    </rPh>
    <rPh sb="3" eb="5">
      <t>ギョセン</t>
    </rPh>
    <rPh sb="5" eb="7">
      <t>セキスウ</t>
    </rPh>
    <phoneticPr fontId="1"/>
  </si>
  <si>
    <t>漁業種類別漁獲量　・・・・・・・・・・・・・･</t>
    <rPh sb="0" eb="2">
      <t>ギョギョウ</t>
    </rPh>
    <rPh sb="2" eb="4">
      <t>シュルイ</t>
    </rPh>
    <rPh sb="4" eb="5">
      <t>ベツ</t>
    </rPh>
    <rPh sb="5" eb="7">
      <t>ギョカク</t>
    </rPh>
    <rPh sb="7" eb="8">
      <t>リョウ</t>
    </rPh>
    <phoneticPr fontId="1"/>
  </si>
  <si>
    <t>魚種別漁獲量　・・・・・・・・・・・・・・・・・･</t>
    <rPh sb="0" eb="2">
      <t>ギョシュ</t>
    </rPh>
    <rPh sb="2" eb="3">
      <t>ベツ</t>
    </rPh>
    <rPh sb="3" eb="5">
      <t>ギョカク</t>
    </rPh>
    <rPh sb="5" eb="6">
      <t>リョウ</t>
    </rPh>
    <phoneticPr fontId="1"/>
  </si>
  <si>
    <t>港の現況　・・・・・・・・・・・・・・・・・・・・・･</t>
    <rPh sb="0" eb="1">
      <t>ミナト</t>
    </rPh>
    <rPh sb="2" eb="4">
      <t>ゲンキョウ</t>
    </rPh>
    <phoneticPr fontId="1"/>
  </si>
  <si>
    <t>保有山林規模別林家数　・・・・・・・・・・･</t>
    <rPh sb="0" eb="2">
      <t>ホユウ</t>
    </rPh>
    <rPh sb="2" eb="3">
      <t>ヤマ</t>
    </rPh>
    <rPh sb="3" eb="4">
      <t>リン</t>
    </rPh>
    <rPh sb="4" eb="6">
      <t>キボ</t>
    </rPh>
    <rPh sb="6" eb="7">
      <t>ベツ</t>
    </rPh>
    <rPh sb="7" eb="8">
      <t>リン</t>
    </rPh>
    <rPh sb="8" eb="9">
      <t>ヤ</t>
    </rPh>
    <rPh sb="9" eb="10">
      <t>スウ</t>
    </rPh>
    <phoneticPr fontId="1"/>
  </si>
  <si>
    <t>道路の延長及び舗装状況　・・・・・・・・･</t>
    <rPh sb="0" eb="2">
      <t>ドウロ</t>
    </rPh>
    <rPh sb="3" eb="5">
      <t>エンチョウ</t>
    </rPh>
    <rPh sb="5" eb="6">
      <t>オヨ</t>
    </rPh>
    <rPh sb="7" eb="9">
      <t>ホソウ</t>
    </rPh>
    <rPh sb="9" eb="11">
      <t>ジョウキョウ</t>
    </rPh>
    <phoneticPr fontId="1"/>
  </si>
  <si>
    <t>市営住宅　・・・・・・・・・・・・・・・・・・・・・・</t>
    <rPh sb="0" eb="2">
      <t>シエイ</t>
    </rPh>
    <rPh sb="2" eb="4">
      <t>ジュウタク</t>
    </rPh>
    <phoneticPr fontId="1"/>
  </si>
  <si>
    <t>建　　　物　・・・・・・・・・・・・・・・・・・・・・･</t>
    <rPh sb="0" eb="1">
      <t>ケン</t>
    </rPh>
    <rPh sb="4" eb="5">
      <t>モノ</t>
    </rPh>
    <phoneticPr fontId="1"/>
  </si>
  <si>
    <t>家屋の現況　・・・・・・・・・・・・・・・・・・・･</t>
    <rPh sb="0" eb="2">
      <t>カオク</t>
    </rPh>
    <rPh sb="3" eb="5">
      <t>ゲンキョウ</t>
    </rPh>
    <phoneticPr fontId="1"/>
  </si>
  <si>
    <t>公　　　園　・・・・・・・・・・・・・・・・・・・・・･</t>
    <rPh sb="0" eb="1">
      <t>オオヤケ</t>
    </rPh>
    <rPh sb="4" eb="5">
      <t>エン</t>
    </rPh>
    <phoneticPr fontId="1"/>
  </si>
  <si>
    <t>館山港　・・・・・・・・・・・・・・・・・・・・・・・・</t>
    <rPh sb="0" eb="2">
      <t>タテヤマ</t>
    </rPh>
    <rPh sb="2" eb="3">
      <t>コウ</t>
    </rPh>
    <phoneticPr fontId="1"/>
  </si>
  <si>
    <t>船形港　・・・・・・・・・・・・・・・・・・・・・・・・</t>
    <rPh sb="0" eb="2">
      <t>フナカタ</t>
    </rPh>
    <rPh sb="2" eb="3">
      <t>コウ</t>
    </rPh>
    <phoneticPr fontId="1"/>
  </si>
  <si>
    <t>富崎港　・・・・・・・・・・・・・・・・・・・・・・・・</t>
    <rPh sb="0" eb="2">
      <t>トミサキ</t>
    </rPh>
    <rPh sb="2" eb="3">
      <t>コウ</t>
    </rPh>
    <phoneticPr fontId="1"/>
  </si>
  <si>
    <t>第1種漁港　・・・・・・・・・・・・・・・・・・・・・</t>
    <rPh sb="0" eb="1">
      <t>ダイ</t>
    </rPh>
    <rPh sb="2" eb="3">
      <t>シュ</t>
    </rPh>
    <rPh sb="3" eb="5">
      <t>ギョコウ</t>
    </rPh>
    <phoneticPr fontId="1"/>
  </si>
  <si>
    <t>電話施設状況　・・・・・・・・・・・・・・・・・・・</t>
    <rPh sb="0" eb="2">
      <t>デンワ</t>
    </rPh>
    <rPh sb="2" eb="4">
      <t>シセツ</t>
    </rPh>
    <rPh sb="4" eb="6">
      <t>ジョウキョウ</t>
    </rPh>
    <phoneticPr fontId="1"/>
  </si>
  <si>
    <t>郵便物引受配達数　・・・・・・・・・・・・・・・</t>
    <rPh sb="0" eb="2">
      <t>ユウビン</t>
    </rPh>
    <rPh sb="2" eb="3">
      <t>ブツ</t>
    </rPh>
    <rPh sb="3" eb="5">
      <t>ヒキウケ</t>
    </rPh>
    <rPh sb="5" eb="7">
      <t>ハイタツ</t>
    </rPh>
    <rPh sb="7" eb="8">
      <t>スウ</t>
    </rPh>
    <phoneticPr fontId="1"/>
  </si>
  <si>
    <t>通常郵便物　・・・・・・・・・・・・・・・・・・・・・</t>
    <rPh sb="0" eb="2">
      <t>ツウジョウ</t>
    </rPh>
    <rPh sb="2" eb="5">
      <t>ユウビンブツ</t>
    </rPh>
    <phoneticPr fontId="1"/>
  </si>
  <si>
    <t>小包郵便物　・・・・・・・・・・・・・・・・・・・・・</t>
    <rPh sb="0" eb="2">
      <t>コヅツミ</t>
    </rPh>
    <rPh sb="2" eb="5">
      <t>ユウビンブツ</t>
    </rPh>
    <phoneticPr fontId="1"/>
  </si>
  <si>
    <t>年賀郵便物　・・・・・・・・・・・・・・・・・・・・・</t>
    <rPh sb="0" eb="2">
      <t>ネンガ</t>
    </rPh>
    <rPh sb="2" eb="4">
      <t>ユウビン</t>
    </rPh>
    <rPh sb="4" eb="5">
      <t>ブツ</t>
    </rPh>
    <phoneticPr fontId="1"/>
  </si>
  <si>
    <t>電　　気　・・・・・・・・・・・・・・・・・・・・・・・・</t>
    <rPh sb="0" eb="1">
      <t>デン</t>
    </rPh>
    <rPh sb="3" eb="4">
      <t>キ</t>
    </rPh>
    <phoneticPr fontId="1"/>
  </si>
  <si>
    <t>ＪＲ東日本駅別輸送状況　・・・・・・・・・・・</t>
    <rPh sb="2" eb="5">
      <t>ヒガシニホン</t>
    </rPh>
    <rPh sb="5" eb="6">
      <t>エキ</t>
    </rPh>
    <rPh sb="6" eb="7">
      <t>ベツ</t>
    </rPh>
    <rPh sb="7" eb="9">
      <t>ユソウ</t>
    </rPh>
    <rPh sb="9" eb="11">
      <t>ジョウキョウ</t>
    </rPh>
    <phoneticPr fontId="1"/>
  </si>
  <si>
    <t>バス運行状況　・・・・・・・・・・・・・・・・・・・</t>
    <rPh sb="2" eb="4">
      <t>ウンコウ</t>
    </rPh>
    <rPh sb="4" eb="6">
      <t>ジョウキョウ</t>
    </rPh>
    <phoneticPr fontId="1"/>
  </si>
  <si>
    <t>バス・タクシーの台数　・・・・・・・・・・・・・・</t>
    <rPh sb="8" eb="10">
      <t>ダイスウ</t>
    </rPh>
    <phoneticPr fontId="1"/>
  </si>
  <si>
    <t>車種別在籍自動車台数　・・・・・・・・・・・</t>
    <rPh sb="0" eb="3">
      <t>シャシュベツ</t>
    </rPh>
    <rPh sb="3" eb="5">
      <t>ザイセキ</t>
    </rPh>
    <rPh sb="5" eb="8">
      <t>ジドウシャ</t>
    </rPh>
    <rPh sb="8" eb="10">
      <t>ダイスウ</t>
    </rPh>
    <phoneticPr fontId="1"/>
  </si>
  <si>
    <t>上下水道 ・・・・・・・・・・・・・・・・・・・・</t>
    <rPh sb="0" eb="2">
      <t>ジョウゲ</t>
    </rPh>
    <rPh sb="2" eb="3">
      <t>ミズ</t>
    </rPh>
    <rPh sb="3" eb="4">
      <t>ミチ</t>
    </rPh>
    <phoneticPr fontId="1"/>
  </si>
  <si>
    <t>上水道　・・・・・・・・・・・・・・・・・・・・・</t>
    <rPh sb="0" eb="3">
      <t>ジョウスイドウ</t>
    </rPh>
    <phoneticPr fontId="1"/>
  </si>
  <si>
    <t>保育園　・・・・・・・・・・・・・・・・・・・・・</t>
    <rPh sb="0" eb="3">
      <t>ホイクエン</t>
    </rPh>
    <phoneticPr fontId="1"/>
  </si>
  <si>
    <t>老人福祉センター　・・・・・・・・・・・・</t>
    <rPh sb="0" eb="2">
      <t>ロウジン</t>
    </rPh>
    <rPh sb="2" eb="4">
      <t>フクシ</t>
    </rPh>
    <phoneticPr fontId="1"/>
  </si>
  <si>
    <t>児童遊園　・・・・・・・・・・・・・・・・・・・</t>
    <rPh sb="0" eb="2">
      <t>ジドウ</t>
    </rPh>
    <rPh sb="2" eb="4">
      <t>ユウエン</t>
    </rPh>
    <phoneticPr fontId="1"/>
  </si>
  <si>
    <t>募　　　金　・・・・・・・・・・・・・・・・・・・</t>
    <rPh sb="0" eb="1">
      <t>ツノル</t>
    </rPh>
    <rPh sb="4" eb="5">
      <t>カネ</t>
    </rPh>
    <phoneticPr fontId="1"/>
  </si>
  <si>
    <t>死因別死亡者数　・・・・・・・・・・・・・</t>
    <rPh sb="0" eb="2">
      <t>シイン</t>
    </rPh>
    <rPh sb="2" eb="3">
      <t>ベツ</t>
    </rPh>
    <rPh sb="3" eb="5">
      <t>シボウ</t>
    </rPh>
    <rPh sb="5" eb="6">
      <t>シャ</t>
    </rPh>
    <rPh sb="6" eb="7">
      <t>スウ</t>
    </rPh>
    <phoneticPr fontId="1"/>
  </si>
  <si>
    <t>火葬場利用状況　・・・・・・・・・・・・・</t>
    <rPh sb="0" eb="3">
      <t>カソウバ</t>
    </rPh>
    <rPh sb="3" eb="5">
      <t>リヨウ</t>
    </rPh>
    <rPh sb="5" eb="7">
      <t>ジョウキョウ</t>
    </rPh>
    <phoneticPr fontId="1"/>
  </si>
  <si>
    <t>各種検診実施状況　・・・・・・・・・・・</t>
    <rPh sb="0" eb="2">
      <t>カクシュ</t>
    </rPh>
    <rPh sb="2" eb="4">
      <t>ケンシン</t>
    </rPh>
    <rPh sb="4" eb="6">
      <t>ジッシ</t>
    </rPh>
    <rPh sb="6" eb="8">
      <t>ジョウキョウ</t>
    </rPh>
    <phoneticPr fontId="1"/>
  </si>
  <si>
    <t>ごみ処理　・・・・・・・・・・・・・・・・・・・</t>
    <rPh sb="2" eb="4">
      <t>ショリ</t>
    </rPh>
    <phoneticPr fontId="1"/>
  </si>
  <si>
    <t>し尿処理　・・・・・・・・・・・・・・・・・・・</t>
    <rPh sb="1" eb="2">
      <t>ニョウ</t>
    </rPh>
    <rPh sb="2" eb="4">
      <t>ショリ</t>
    </rPh>
    <phoneticPr fontId="1"/>
  </si>
  <si>
    <t>食品衛生関係施設数　・・・・・・・・・</t>
    <rPh sb="0" eb="2">
      <t>ショクヒン</t>
    </rPh>
    <rPh sb="2" eb="4">
      <t>エイセイ</t>
    </rPh>
    <rPh sb="4" eb="6">
      <t>カンケイ</t>
    </rPh>
    <rPh sb="6" eb="8">
      <t>シセツ</t>
    </rPh>
    <rPh sb="8" eb="9">
      <t>カズ</t>
    </rPh>
    <phoneticPr fontId="1"/>
  </si>
  <si>
    <t>環境衛生関係施設数　・・・・・・・・・</t>
    <rPh sb="0" eb="2">
      <t>カンキョウ</t>
    </rPh>
    <rPh sb="2" eb="4">
      <t>エイセイ</t>
    </rPh>
    <rPh sb="4" eb="6">
      <t>カンケイ</t>
    </rPh>
    <rPh sb="6" eb="8">
      <t>シセツ</t>
    </rPh>
    <rPh sb="8" eb="9">
      <t>カズ</t>
    </rPh>
    <phoneticPr fontId="1"/>
  </si>
  <si>
    <t>医療関係従事者数　・・・・・・・・・・・</t>
    <rPh sb="0" eb="2">
      <t>イリョウ</t>
    </rPh>
    <rPh sb="2" eb="4">
      <t>カンケイ</t>
    </rPh>
    <rPh sb="4" eb="6">
      <t>ジュウジ</t>
    </rPh>
    <rPh sb="6" eb="7">
      <t>シャ</t>
    </rPh>
    <rPh sb="7" eb="8">
      <t>カズ</t>
    </rPh>
    <phoneticPr fontId="1"/>
  </si>
  <si>
    <t>消防水利数　・・・・・・・・・・・・・・・・</t>
    <rPh sb="0" eb="2">
      <t>ショウボウ</t>
    </rPh>
    <rPh sb="2" eb="4">
      <t>スイリ</t>
    </rPh>
    <rPh sb="4" eb="5">
      <t>スウ</t>
    </rPh>
    <phoneticPr fontId="1"/>
  </si>
  <si>
    <t>選挙投票状況　・・・・・・・・・・・・・・</t>
    <rPh sb="0" eb="2">
      <t>センキョ</t>
    </rPh>
    <rPh sb="2" eb="4">
      <t>トウヒョウ</t>
    </rPh>
    <rPh sb="4" eb="6">
      <t>ジョウキョウ</t>
    </rPh>
    <phoneticPr fontId="1"/>
  </si>
  <si>
    <t>議　　会　・・・・・・・・・・・・・・・・・・・</t>
    <rPh sb="0" eb="1">
      <t>ギ</t>
    </rPh>
    <rPh sb="3" eb="4">
      <t>カイ</t>
    </rPh>
    <phoneticPr fontId="1"/>
  </si>
  <si>
    <t>党派別構成　・・・・・・・・・・・・・・・・</t>
    <rPh sb="0" eb="1">
      <t>トウ</t>
    </rPh>
    <rPh sb="1" eb="3">
      <t>ハベツ</t>
    </rPh>
    <rPh sb="3" eb="5">
      <t>コウセイ</t>
    </rPh>
    <phoneticPr fontId="1"/>
  </si>
  <si>
    <t>議員名簿　・・・・・・・・・・・・・・・・・・</t>
    <rPh sb="0" eb="2">
      <t>ギイン</t>
    </rPh>
    <rPh sb="2" eb="4">
      <t>メイボ</t>
    </rPh>
    <phoneticPr fontId="1"/>
  </si>
  <si>
    <t>歴代議長　・・・・・・・・・・・・・・・・・・</t>
    <rPh sb="0" eb="2">
      <t>レキダイ</t>
    </rPh>
    <rPh sb="2" eb="4">
      <t>ギチョウ</t>
    </rPh>
    <phoneticPr fontId="1"/>
  </si>
  <si>
    <t>歴代副議長　・・・・・・・・・・・・・・・・</t>
    <rPh sb="0" eb="2">
      <t>レキダイ</t>
    </rPh>
    <rPh sb="2" eb="5">
      <t>フクギチョウ</t>
    </rPh>
    <phoneticPr fontId="1"/>
  </si>
  <si>
    <t>委　　員　・・・・・・・・・・・・・・・・・・・</t>
    <rPh sb="0" eb="1">
      <t>クワシ</t>
    </rPh>
    <rPh sb="3" eb="4">
      <t>イン</t>
    </rPh>
    <phoneticPr fontId="1"/>
  </si>
  <si>
    <t>永久選挙人名簿登録人員　・・・・</t>
    <rPh sb="0" eb="2">
      <t>エイキュウ</t>
    </rPh>
    <rPh sb="2" eb="4">
      <t>センキョ</t>
    </rPh>
    <rPh sb="4" eb="5">
      <t>ジン</t>
    </rPh>
    <rPh sb="5" eb="7">
      <t>メイボ</t>
    </rPh>
    <rPh sb="7" eb="9">
      <t>トウロク</t>
    </rPh>
    <rPh sb="9" eb="11">
      <t>ジンイン</t>
    </rPh>
    <phoneticPr fontId="1"/>
  </si>
  <si>
    <t>従業者数及び製造品出荷額等　・・・・・</t>
    <rPh sb="0" eb="1">
      <t>ジュウ</t>
    </rPh>
    <rPh sb="1" eb="4">
      <t>ギョウシャスウ</t>
    </rPh>
    <rPh sb="4" eb="5">
      <t>オヨ</t>
    </rPh>
    <rPh sb="6" eb="9">
      <t>セイゾウヒン</t>
    </rPh>
    <rPh sb="9" eb="11">
      <t>シュッカ</t>
    </rPh>
    <rPh sb="11" eb="13">
      <t>ガクナド</t>
    </rPh>
    <phoneticPr fontId="1"/>
  </si>
  <si>
    <t>給付件数　・・・・・・・・・・・・・・・・・・・</t>
    <rPh sb="0" eb="2">
      <t>キュウフ</t>
    </rPh>
    <rPh sb="2" eb="4">
      <t>ケンスウ</t>
    </rPh>
    <phoneticPr fontId="1"/>
  </si>
  <si>
    <t xml:space="preserve"> ２</t>
  </si>
  <si>
    <t xml:space="preserve"> ３</t>
  </si>
  <si>
    <t xml:space="preserve"> ４</t>
  </si>
  <si>
    <t xml:space="preserve"> ５</t>
  </si>
  <si>
    <t xml:space="preserve"> ６</t>
  </si>
  <si>
    <t xml:space="preserve"> ７</t>
  </si>
  <si>
    <t xml:space="preserve"> ８</t>
  </si>
  <si>
    <t xml:space="preserve"> ９</t>
  </si>
  <si>
    <t>宿泊施設の状況　・・・・・・・・・・・・・・・</t>
    <rPh sb="0" eb="2">
      <t>シュクハク</t>
    </rPh>
    <rPh sb="2" eb="4">
      <t>シセツ</t>
    </rPh>
    <rPh sb="5" eb="7">
      <t>ジョウキョウ</t>
    </rPh>
    <phoneticPr fontId="1"/>
  </si>
  <si>
    <t>消防団員数　・・・・・・・・・・・・・・・・</t>
    <rPh sb="0" eb="3">
      <t>ショウボウダン</t>
    </rPh>
    <rPh sb="3" eb="4">
      <t>イン</t>
    </rPh>
    <rPh sb="4" eb="5">
      <t>カズ</t>
    </rPh>
    <phoneticPr fontId="1"/>
  </si>
  <si>
    <t>火災による損害状況　・・・・・・・・・</t>
    <rPh sb="0" eb="2">
      <t>カサイ</t>
    </rPh>
    <rPh sb="5" eb="7">
      <t>ソンガイ</t>
    </rPh>
    <rPh sb="7" eb="9">
      <t>ジョウキョウ</t>
    </rPh>
    <phoneticPr fontId="1"/>
  </si>
  <si>
    <t>　付　　録</t>
    <rPh sb="1" eb="2">
      <t>ヅケ</t>
    </rPh>
    <rPh sb="4" eb="5">
      <t>ロク</t>
    </rPh>
    <phoneticPr fontId="1"/>
  </si>
  <si>
    <t>建物の現況　・・・・・・・・・・・・・・・・・・・・</t>
    <rPh sb="0" eb="2">
      <t>タテモノ</t>
    </rPh>
    <rPh sb="3" eb="5">
      <t>ゲンキョウ</t>
    </rPh>
    <phoneticPr fontId="1"/>
  </si>
  <si>
    <t>以上就業者数及び通学者数　・・・・・・</t>
    <rPh sb="0" eb="2">
      <t>イジョウ</t>
    </rPh>
    <rPh sb="2" eb="5">
      <t>シュウギョウシャ</t>
    </rPh>
    <rPh sb="5" eb="6">
      <t>スウ</t>
    </rPh>
    <rPh sb="6" eb="7">
      <t>オヨ</t>
    </rPh>
    <rPh sb="8" eb="11">
      <t>ツウガクシャ</t>
    </rPh>
    <rPh sb="11" eb="12">
      <t>スウ</t>
    </rPh>
    <phoneticPr fontId="1"/>
  </si>
  <si>
    <t>統　計　表　目　次</t>
    <rPh sb="0" eb="1">
      <t>オサム</t>
    </rPh>
    <rPh sb="2" eb="3">
      <t>ケイ</t>
    </rPh>
    <rPh sb="4" eb="5">
      <t>ヒョウ</t>
    </rPh>
    <rPh sb="6" eb="7">
      <t>メ</t>
    </rPh>
    <rPh sb="8" eb="9">
      <t>ツギ</t>
    </rPh>
    <phoneticPr fontId="1"/>
  </si>
  <si>
    <t>５</t>
  </si>
  <si>
    <t>６</t>
  </si>
  <si>
    <t>については省略してあります。</t>
    <rPh sb="5" eb="7">
      <t>ショウリャク</t>
    </rPh>
    <phoneticPr fontId="1"/>
  </si>
  <si>
    <t>事実不詳又は資料なし</t>
    <rPh sb="0" eb="2">
      <t>ジジツ</t>
    </rPh>
    <rPh sb="2" eb="4">
      <t>フショウ</t>
    </rPh>
    <rPh sb="4" eb="5">
      <t>マタ</t>
    </rPh>
    <rPh sb="6" eb="8">
      <t>シリョウ</t>
    </rPh>
    <phoneticPr fontId="1"/>
  </si>
  <si>
    <t>減少</t>
    <rPh sb="0" eb="2">
      <t>ゲンショウ</t>
    </rPh>
    <phoneticPr fontId="1"/>
  </si>
  <si>
    <t>総　　　目　　　次</t>
    <rPh sb="0" eb="1">
      <t>ソウ</t>
    </rPh>
    <rPh sb="4" eb="5">
      <t>メ</t>
    </rPh>
    <rPh sb="8" eb="9">
      <t>ツギ</t>
    </rPh>
    <phoneticPr fontId="1"/>
  </si>
  <si>
    <t>沿　　　　革</t>
    <rPh sb="0" eb="1">
      <t>エン</t>
    </rPh>
    <rPh sb="5" eb="6">
      <t>カワ</t>
    </rPh>
    <phoneticPr fontId="1"/>
  </si>
  <si>
    <t>土地・気象</t>
    <rPh sb="0" eb="2">
      <t>トチ</t>
    </rPh>
    <rPh sb="3" eb="5">
      <t>キショウ</t>
    </rPh>
    <phoneticPr fontId="1"/>
  </si>
  <si>
    <t>事業所</t>
    <rPh sb="0" eb="3">
      <t>ジギョウショ</t>
    </rPh>
    <phoneticPr fontId="1"/>
  </si>
  <si>
    <t>農業</t>
    <rPh sb="0" eb="2">
      <t>ノウギョウ</t>
    </rPh>
    <phoneticPr fontId="1"/>
  </si>
  <si>
    <t>林業</t>
    <rPh sb="0" eb="2">
      <t>リンギョウ</t>
    </rPh>
    <phoneticPr fontId="1"/>
  </si>
  <si>
    <t>漁業</t>
    <rPh sb="0" eb="2">
      <t>ギョギョウ</t>
    </rPh>
    <phoneticPr fontId="1"/>
  </si>
  <si>
    <t>建設</t>
    <rPh sb="0" eb="2">
      <t>ケンセツ</t>
    </rPh>
    <phoneticPr fontId="1"/>
  </si>
  <si>
    <t>工業</t>
    <rPh sb="0" eb="2">
      <t>コウギョウ</t>
    </rPh>
    <phoneticPr fontId="1"/>
  </si>
  <si>
    <t>商業</t>
    <rPh sb="0" eb="2">
      <t>ショウギョウ</t>
    </rPh>
    <phoneticPr fontId="1"/>
  </si>
  <si>
    <t>運輸･通信</t>
    <rPh sb="0" eb="2">
      <t>ウンユ</t>
    </rPh>
    <rPh sb="3" eb="5">
      <t>ツウシン</t>
    </rPh>
    <phoneticPr fontId="1"/>
  </si>
  <si>
    <t>電気･ガス･水道</t>
    <rPh sb="0" eb="2">
      <t>デンキ</t>
    </rPh>
    <rPh sb="6" eb="8">
      <t>スイドウ</t>
    </rPh>
    <phoneticPr fontId="1"/>
  </si>
  <si>
    <t>社会福祉</t>
    <rPh sb="0" eb="2">
      <t>シャカイ</t>
    </rPh>
    <rPh sb="2" eb="4">
      <t>フクシ</t>
    </rPh>
    <phoneticPr fontId="1"/>
  </si>
  <si>
    <t>保健衛生</t>
    <rPh sb="0" eb="2">
      <t>ホケン</t>
    </rPh>
    <rPh sb="2" eb="4">
      <t>エイセイ</t>
    </rPh>
    <phoneticPr fontId="1"/>
  </si>
  <si>
    <t>教育･文化</t>
    <rPh sb="0" eb="2">
      <t>キョウイク</t>
    </rPh>
    <rPh sb="3" eb="5">
      <t>ブンカ</t>
    </rPh>
    <phoneticPr fontId="1"/>
  </si>
  <si>
    <t>観光</t>
    <rPh sb="0" eb="2">
      <t>カンコウ</t>
    </rPh>
    <phoneticPr fontId="1"/>
  </si>
  <si>
    <t>治安･消防</t>
    <rPh sb="0" eb="2">
      <t>チアン</t>
    </rPh>
    <rPh sb="3" eb="5">
      <t>ショウボウ</t>
    </rPh>
    <phoneticPr fontId="1"/>
  </si>
  <si>
    <t>財政</t>
    <rPh sb="0" eb="2">
      <t>ザイセイ</t>
    </rPh>
    <phoneticPr fontId="1"/>
  </si>
  <si>
    <t>選挙</t>
    <rPh sb="0" eb="2">
      <t>センキョ</t>
    </rPh>
    <phoneticPr fontId="1"/>
  </si>
  <si>
    <t>行政</t>
    <rPh sb="0" eb="2">
      <t>ギョウセイ</t>
    </rPh>
    <phoneticPr fontId="1"/>
  </si>
  <si>
    <t>主要年表</t>
    <rPh sb="0" eb="2">
      <t>シュヨウ</t>
    </rPh>
    <rPh sb="2" eb="3">
      <t>ネン</t>
    </rPh>
    <rPh sb="3" eb="4">
      <t>ヒョウ</t>
    </rPh>
    <phoneticPr fontId="1"/>
  </si>
  <si>
    <t>人口</t>
    <rPh sb="0" eb="1">
      <t>ヒト</t>
    </rPh>
    <rPh sb="1" eb="2">
      <t>クチ</t>
    </rPh>
    <phoneticPr fontId="1"/>
  </si>
  <si>
    <t>１　　市の沿革</t>
    <rPh sb="3" eb="4">
      <t>シ</t>
    </rPh>
    <rPh sb="5" eb="7">
      <t>エンカク</t>
    </rPh>
    <phoneticPr fontId="1"/>
  </si>
  <si>
    <t>沿　　　　　　　革</t>
    <rPh sb="0" eb="1">
      <t>エン</t>
    </rPh>
    <rPh sb="8" eb="9">
      <t>カワ</t>
    </rPh>
    <phoneticPr fontId="1"/>
  </si>
  <si>
    <t>年　月　日</t>
    <rPh sb="0" eb="1">
      <t>ネン</t>
    </rPh>
    <rPh sb="2" eb="3">
      <t>ツキ</t>
    </rPh>
    <rPh sb="4" eb="5">
      <t>ヒ</t>
    </rPh>
    <phoneticPr fontId="1"/>
  </si>
  <si>
    <t>昭和</t>
    <rPh sb="0" eb="2">
      <t>ショウワ</t>
    </rPh>
    <phoneticPr fontId="1"/>
  </si>
  <si>
    <t>市制施行</t>
    <rPh sb="0" eb="2">
      <t>シセイ</t>
    </rPh>
    <rPh sb="2" eb="4">
      <t>セコウ</t>
    </rPh>
    <phoneticPr fontId="1"/>
  </si>
  <si>
    <t>編入面積</t>
    <rPh sb="0" eb="2">
      <t>ヘンニュウ</t>
    </rPh>
    <rPh sb="2" eb="4">
      <t>メンセキ</t>
    </rPh>
    <phoneticPr fontId="1"/>
  </si>
  <si>
    <t>総面積</t>
    <rPh sb="0" eb="3">
      <t>ソウメンセキ</t>
    </rPh>
    <phoneticPr fontId="1"/>
  </si>
  <si>
    <t>変　　　　更　　　　理　　　　由</t>
    <rPh sb="0" eb="1">
      <t>ヘン</t>
    </rPh>
    <rPh sb="5" eb="6">
      <t>サラ</t>
    </rPh>
    <rPh sb="10" eb="11">
      <t>リ</t>
    </rPh>
    <rPh sb="15" eb="16">
      <t>ヨシ</t>
    </rPh>
    <phoneticPr fontId="1"/>
  </si>
  <si>
    <t>相浜字新田地先公有水面埋立地を編入</t>
    <rPh sb="0" eb="2">
      <t>アイハマ</t>
    </rPh>
    <rPh sb="2" eb="3">
      <t>アザ</t>
    </rPh>
    <rPh sb="3" eb="5">
      <t>シンデン</t>
    </rPh>
    <rPh sb="5" eb="6">
      <t>チ</t>
    </rPh>
    <rPh sb="6" eb="7">
      <t>サキ</t>
    </rPh>
    <rPh sb="7" eb="9">
      <t>コウユウ</t>
    </rPh>
    <rPh sb="9" eb="11">
      <t>スイメン</t>
    </rPh>
    <rPh sb="11" eb="14">
      <t>ウメタテチ</t>
    </rPh>
    <rPh sb="15" eb="17">
      <t>ヘンニュウ</t>
    </rPh>
    <phoneticPr fontId="1"/>
  </si>
  <si>
    <t>相浜字松崎干潟地先公有水面埋立地を編入</t>
    <rPh sb="0" eb="2">
      <t>アイハマ</t>
    </rPh>
    <rPh sb="2" eb="3">
      <t>アザ</t>
    </rPh>
    <rPh sb="3" eb="5">
      <t>マツザキ</t>
    </rPh>
    <rPh sb="5" eb="7">
      <t>ヒガタ</t>
    </rPh>
    <rPh sb="7" eb="8">
      <t>チ</t>
    </rPh>
    <rPh sb="8" eb="9">
      <t>サキ</t>
    </rPh>
    <rPh sb="9" eb="11">
      <t>コウユウ</t>
    </rPh>
    <rPh sb="11" eb="13">
      <t>スイメン</t>
    </rPh>
    <rPh sb="13" eb="16">
      <t>ウメタテチ</t>
    </rPh>
    <rPh sb="17" eb="19">
      <t>ヘンニュウ</t>
    </rPh>
    <phoneticPr fontId="1"/>
  </si>
  <si>
    <t>船形字大塚・港地先公有水面埋立地を編入</t>
    <rPh sb="0" eb="2">
      <t>フナカタ</t>
    </rPh>
    <rPh sb="2" eb="3">
      <t>アザ</t>
    </rPh>
    <rPh sb="3" eb="5">
      <t>オオツカ</t>
    </rPh>
    <rPh sb="6" eb="7">
      <t>ミナト</t>
    </rPh>
    <rPh sb="7" eb="8">
      <t>チ</t>
    </rPh>
    <rPh sb="8" eb="9">
      <t>サキ</t>
    </rPh>
    <rPh sb="9" eb="11">
      <t>コウユウ</t>
    </rPh>
    <rPh sb="11" eb="13">
      <t>スイメン</t>
    </rPh>
    <rPh sb="13" eb="16">
      <t>ウメタテチ</t>
    </rPh>
    <rPh sb="17" eb="19">
      <t>ヘンニュウ</t>
    </rPh>
    <phoneticPr fontId="1"/>
  </si>
  <si>
    <t>館山字西大浜・大浜地先海岸砂地を編入</t>
    <rPh sb="0" eb="2">
      <t>タテヤマ</t>
    </rPh>
    <rPh sb="2" eb="3">
      <t>アザ</t>
    </rPh>
    <rPh sb="3" eb="4">
      <t>ニシ</t>
    </rPh>
    <rPh sb="4" eb="6">
      <t>オオハマ</t>
    </rPh>
    <rPh sb="7" eb="9">
      <t>オオハマ</t>
    </rPh>
    <rPh sb="9" eb="10">
      <t>チ</t>
    </rPh>
    <rPh sb="10" eb="11">
      <t>サキ</t>
    </rPh>
    <rPh sb="11" eb="13">
      <t>カイガン</t>
    </rPh>
    <rPh sb="13" eb="15">
      <t>スナチ</t>
    </rPh>
    <rPh sb="16" eb="18">
      <t>ヘンニュウ</t>
    </rPh>
    <phoneticPr fontId="1"/>
  </si>
  <si>
    <t>船形字西地先海岸砂地を編入</t>
    <rPh sb="0" eb="2">
      <t>フナカタ</t>
    </rPh>
    <rPh sb="2" eb="3">
      <t>アザ</t>
    </rPh>
    <rPh sb="3" eb="4">
      <t>ニシ</t>
    </rPh>
    <rPh sb="4" eb="5">
      <t>チ</t>
    </rPh>
    <rPh sb="5" eb="6">
      <t>サキ</t>
    </rPh>
    <rPh sb="6" eb="8">
      <t>カイガン</t>
    </rPh>
    <rPh sb="8" eb="10">
      <t>スナチ</t>
    </rPh>
    <rPh sb="11" eb="13">
      <t>ヘンニュウ</t>
    </rPh>
    <phoneticPr fontId="1"/>
  </si>
  <si>
    <t>館山字大浜地先公有水面埋立地を編入</t>
    <rPh sb="0" eb="2">
      <t>タテヤマ</t>
    </rPh>
    <rPh sb="2" eb="3">
      <t>アザ</t>
    </rPh>
    <rPh sb="3" eb="5">
      <t>オオハマ</t>
    </rPh>
    <rPh sb="5" eb="6">
      <t>チ</t>
    </rPh>
    <rPh sb="6" eb="7">
      <t>サキ</t>
    </rPh>
    <rPh sb="7" eb="9">
      <t>コウユウ</t>
    </rPh>
    <rPh sb="9" eb="11">
      <t>スイメン</t>
    </rPh>
    <rPh sb="11" eb="14">
      <t>ウメタテチ</t>
    </rPh>
    <rPh sb="15" eb="17">
      <t>ヘンニュウ</t>
    </rPh>
    <phoneticPr fontId="1"/>
  </si>
  <si>
    <t>船形字港地先公有水面埋立地を編入</t>
    <rPh sb="0" eb="2">
      <t>フナカタ</t>
    </rPh>
    <rPh sb="2" eb="3">
      <t>アザ</t>
    </rPh>
    <rPh sb="3" eb="4">
      <t>ミナト</t>
    </rPh>
    <rPh sb="4" eb="5">
      <t>チ</t>
    </rPh>
    <rPh sb="5" eb="6">
      <t>サキ</t>
    </rPh>
    <rPh sb="6" eb="8">
      <t>コウユウ</t>
    </rPh>
    <rPh sb="8" eb="10">
      <t>スイメン</t>
    </rPh>
    <rPh sb="10" eb="13">
      <t>ウメタテチ</t>
    </rPh>
    <rPh sb="14" eb="16">
      <t>ヘンニュウ</t>
    </rPh>
    <phoneticPr fontId="1"/>
  </si>
  <si>
    <t>船形字新港地先公有水面埋立地を編入</t>
    <rPh sb="0" eb="2">
      <t>フナカタ</t>
    </rPh>
    <rPh sb="2" eb="3">
      <t>アザ</t>
    </rPh>
    <rPh sb="3" eb="4">
      <t>シン</t>
    </rPh>
    <rPh sb="4" eb="5">
      <t>ミナト</t>
    </rPh>
    <rPh sb="5" eb="6">
      <t>チ</t>
    </rPh>
    <rPh sb="6" eb="7">
      <t>サキ</t>
    </rPh>
    <rPh sb="7" eb="9">
      <t>コウユウ</t>
    </rPh>
    <rPh sb="9" eb="11">
      <t>スイメン</t>
    </rPh>
    <rPh sb="11" eb="14">
      <t>ウメタテチ</t>
    </rPh>
    <rPh sb="15" eb="17">
      <t>ヘンニュウ</t>
    </rPh>
    <phoneticPr fontId="1"/>
  </si>
  <si>
    <t>西川名字芝崎地先公有水面埋立地を編入</t>
    <rPh sb="0" eb="3">
      <t>ニシカワナ</t>
    </rPh>
    <rPh sb="3" eb="4">
      <t>アザ</t>
    </rPh>
    <rPh sb="4" eb="6">
      <t>シバサキ</t>
    </rPh>
    <rPh sb="6" eb="7">
      <t>チ</t>
    </rPh>
    <rPh sb="7" eb="8">
      <t>サキ</t>
    </rPh>
    <rPh sb="8" eb="10">
      <t>コウユウ</t>
    </rPh>
    <rPh sb="10" eb="12">
      <t>スイメン</t>
    </rPh>
    <rPh sb="12" eb="15">
      <t>ウメタテチ</t>
    </rPh>
    <rPh sb="16" eb="18">
      <t>ヘンニュウ</t>
    </rPh>
    <phoneticPr fontId="1"/>
  </si>
  <si>
    <t>洲崎字以良世地先公有水面埋立地を編入</t>
    <rPh sb="0" eb="2">
      <t>スザキ</t>
    </rPh>
    <rPh sb="2" eb="3">
      <t>アザ</t>
    </rPh>
    <rPh sb="3" eb="4">
      <t>イ</t>
    </rPh>
    <rPh sb="4" eb="5">
      <t>ヨ</t>
    </rPh>
    <rPh sb="5" eb="6">
      <t>ヨ</t>
    </rPh>
    <rPh sb="6" eb="7">
      <t>チ</t>
    </rPh>
    <rPh sb="7" eb="8">
      <t>サキ</t>
    </rPh>
    <rPh sb="8" eb="10">
      <t>コウユウ</t>
    </rPh>
    <rPh sb="10" eb="12">
      <t>スイメン</t>
    </rPh>
    <rPh sb="12" eb="15">
      <t>ウメタテチ</t>
    </rPh>
    <rPh sb="16" eb="18">
      <t>ヘンニュウ</t>
    </rPh>
    <phoneticPr fontId="1"/>
  </si>
  <si>
    <t>波左間字和田地先公有水面埋立地を編入</t>
    <rPh sb="0" eb="3">
      <t>ハザマ</t>
    </rPh>
    <rPh sb="3" eb="4">
      <t>アザ</t>
    </rPh>
    <rPh sb="4" eb="6">
      <t>ワダ</t>
    </rPh>
    <rPh sb="6" eb="7">
      <t>チ</t>
    </rPh>
    <rPh sb="7" eb="8">
      <t>サキ</t>
    </rPh>
    <rPh sb="8" eb="10">
      <t>コウユウ</t>
    </rPh>
    <rPh sb="10" eb="12">
      <t>スイメン</t>
    </rPh>
    <rPh sb="12" eb="15">
      <t>ウメタテチ</t>
    </rPh>
    <rPh sb="16" eb="18">
      <t>ヘンニュウ</t>
    </rPh>
    <phoneticPr fontId="1"/>
  </si>
  <si>
    <t>洲崎字間口地先公有水面埋立地を編入</t>
    <rPh sb="0" eb="2">
      <t>スザキ</t>
    </rPh>
    <rPh sb="2" eb="4">
      <t>ジカン</t>
    </rPh>
    <rPh sb="4" eb="5">
      <t>グチ</t>
    </rPh>
    <rPh sb="5" eb="6">
      <t>チ</t>
    </rPh>
    <rPh sb="6" eb="7">
      <t>サキ</t>
    </rPh>
    <rPh sb="7" eb="9">
      <t>コウユウ</t>
    </rPh>
    <rPh sb="9" eb="11">
      <t>スイメン</t>
    </rPh>
    <rPh sb="11" eb="14">
      <t>ウメタテチ</t>
    </rPh>
    <rPh sb="15" eb="17">
      <t>ヘンニュウ</t>
    </rPh>
    <phoneticPr fontId="1"/>
  </si>
  <si>
    <t>香字中浜地先公有水面埋立地を編入</t>
    <rPh sb="0" eb="1">
      <t>カオ</t>
    </rPh>
    <rPh sb="1" eb="2">
      <t>アザ</t>
    </rPh>
    <rPh sb="2" eb="4">
      <t>ナカハマ</t>
    </rPh>
    <rPh sb="4" eb="5">
      <t>チ</t>
    </rPh>
    <rPh sb="5" eb="6">
      <t>サキ</t>
    </rPh>
    <rPh sb="6" eb="8">
      <t>コウユウ</t>
    </rPh>
    <rPh sb="8" eb="10">
      <t>スイメン</t>
    </rPh>
    <rPh sb="10" eb="13">
      <t>ウメタテチ</t>
    </rPh>
    <rPh sb="14" eb="16">
      <t>ヘンニュウ</t>
    </rPh>
    <phoneticPr fontId="1"/>
  </si>
  <si>
    <t>安房郡三芳村との境界変更により425.1㎡減少</t>
    <rPh sb="0" eb="3">
      <t>アワグン</t>
    </rPh>
    <rPh sb="3" eb="6">
      <t>ミヨシムラ</t>
    </rPh>
    <rPh sb="8" eb="10">
      <t>キョウカイ</t>
    </rPh>
    <rPh sb="10" eb="12">
      <t>ヘンコウ</t>
    </rPh>
    <rPh sb="21" eb="23">
      <t>ゲンショウ</t>
    </rPh>
    <phoneticPr fontId="1"/>
  </si>
  <si>
    <t>沼字西町浜地先公有水面埋立地を編入</t>
    <rPh sb="0" eb="1">
      <t>ヌマ</t>
    </rPh>
    <rPh sb="1" eb="2">
      <t>アザ</t>
    </rPh>
    <rPh sb="2" eb="4">
      <t>ニシマチ</t>
    </rPh>
    <rPh sb="4" eb="5">
      <t>ハマ</t>
    </rPh>
    <rPh sb="5" eb="6">
      <t>チ</t>
    </rPh>
    <rPh sb="6" eb="7">
      <t>サキ</t>
    </rPh>
    <rPh sb="7" eb="9">
      <t>コウユウ</t>
    </rPh>
    <rPh sb="9" eb="11">
      <t>スイメン</t>
    </rPh>
    <rPh sb="11" eb="14">
      <t>ウメタテチ</t>
    </rPh>
    <rPh sb="15" eb="17">
      <t>ヘンニュウ</t>
    </rPh>
    <phoneticPr fontId="1"/>
  </si>
  <si>
    <t>相浜字久保浜地先公有水面埋立地を編入</t>
    <rPh sb="0" eb="2">
      <t>アイハマ</t>
    </rPh>
    <rPh sb="2" eb="3">
      <t>アザ</t>
    </rPh>
    <rPh sb="3" eb="5">
      <t>クボ</t>
    </rPh>
    <rPh sb="5" eb="6">
      <t>ハマ</t>
    </rPh>
    <rPh sb="6" eb="7">
      <t>チ</t>
    </rPh>
    <rPh sb="7" eb="8">
      <t>サキ</t>
    </rPh>
    <rPh sb="8" eb="10">
      <t>コウユウ</t>
    </rPh>
    <rPh sb="10" eb="12">
      <t>スイメン</t>
    </rPh>
    <rPh sb="12" eb="15">
      <t>ウメタテチ</t>
    </rPh>
    <rPh sb="16" eb="18">
      <t>ヘンニュウ</t>
    </rPh>
    <phoneticPr fontId="1"/>
  </si>
  <si>
    <t>大神宮字香取地先公有水面埋立地を編入</t>
    <rPh sb="0" eb="3">
      <t>ダイジングウ</t>
    </rPh>
    <rPh sb="3" eb="4">
      <t>アザ</t>
    </rPh>
    <rPh sb="4" eb="6">
      <t>カトリ</t>
    </rPh>
    <rPh sb="6" eb="7">
      <t>チ</t>
    </rPh>
    <rPh sb="7" eb="8">
      <t>サキ</t>
    </rPh>
    <rPh sb="8" eb="10">
      <t>コウユウ</t>
    </rPh>
    <rPh sb="10" eb="12">
      <t>スイメン</t>
    </rPh>
    <rPh sb="12" eb="15">
      <t>ウメタテチ</t>
    </rPh>
    <rPh sb="16" eb="18">
      <t>ヘンニュウ</t>
    </rPh>
    <phoneticPr fontId="1"/>
  </si>
  <si>
    <t>布良字大浦地先公有水面埋立地を編入</t>
    <rPh sb="0" eb="2">
      <t>メラ</t>
    </rPh>
    <rPh sb="2" eb="3">
      <t>アザ</t>
    </rPh>
    <rPh sb="3" eb="5">
      <t>オオウラ</t>
    </rPh>
    <rPh sb="5" eb="6">
      <t>チ</t>
    </rPh>
    <rPh sb="6" eb="7">
      <t>サキ</t>
    </rPh>
    <rPh sb="7" eb="9">
      <t>コウユウ</t>
    </rPh>
    <rPh sb="9" eb="11">
      <t>スイメン</t>
    </rPh>
    <rPh sb="11" eb="14">
      <t>ウメタテチ</t>
    </rPh>
    <rPh sb="15" eb="17">
      <t>ヘンニュウ</t>
    </rPh>
    <phoneticPr fontId="1"/>
  </si>
  <si>
    <t>館山字北下台地先公有水面埋立地を編入</t>
    <rPh sb="0" eb="2">
      <t>タテヤマ</t>
    </rPh>
    <rPh sb="2" eb="3">
      <t>アザ</t>
    </rPh>
    <rPh sb="3" eb="4">
      <t>キタ</t>
    </rPh>
    <rPh sb="4" eb="5">
      <t>シタ</t>
    </rPh>
    <rPh sb="5" eb="6">
      <t>ダイ</t>
    </rPh>
    <rPh sb="6" eb="7">
      <t>チ</t>
    </rPh>
    <rPh sb="7" eb="8">
      <t>サキ</t>
    </rPh>
    <rPh sb="8" eb="10">
      <t>コウユウ</t>
    </rPh>
    <rPh sb="10" eb="12">
      <t>スイメン</t>
    </rPh>
    <rPh sb="12" eb="15">
      <t>ウメタテチ</t>
    </rPh>
    <rPh sb="16" eb="18">
      <t>ヘンニュウ</t>
    </rPh>
    <phoneticPr fontId="1"/>
  </si>
  <si>
    <t>沼字仲浜・西之浜西地先公有水面埋立地を編入</t>
    <rPh sb="0" eb="1">
      <t>ヌマ</t>
    </rPh>
    <rPh sb="1" eb="2">
      <t>アザ</t>
    </rPh>
    <rPh sb="2" eb="3">
      <t>ナカ</t>
    </rPh>
    <rPh sb="3" eb="4">
      <t>ハマ</t>
    </rPh>
    <rPh sb="5" eb="7">
      <t>ニシノ</t>
    </rPh>
    <rPh sb="7" eb="8">
      <t>ハマ</t>
    </rPh>
    <rPh sb="8" eb="9">
      <t>ニシ</t>
    </rPh>
    <rPh sb="9" eb="10">
      <t>チ</t>
    </rPh>
    <rPh sb="10" eb="11">
      <t>サキ</t>
    </rPh>
    <rPh sb="11" eb="13">
      <t>コウユウ</t>
    </rPh>
    <rPh sb="13" eb="15">
      <t>スイメン</t>
    </rPh>
    <rPh sb="15" eb="18">
      <t>ウメタテチ</t>
    </rPh>
    <rPh sb="19" eb="21">
      <t>ヘンニュウ</t>
    </rPh>
    <phoneticPr fontId="1"/>
  </si>
  <si>
    <t>建設省国土地理院改訂（平成元年11月10日公表）</t>
    <rPh sb="0" eb="3">
      <t>ケンセツショウ</t>
    </rPh>
    <rPh sb="3" eb="5">
      <t>コクド</t>
    </rPh>
    <rPh sb="5" eb="7">
      <t>チリ</t>
    </rPh>
    <rPh sb="7" eb="8">
      <t>イン</t>
    </rPh>
    <rPh sb="8" eb="10">
      <t>カイテイ</t>
    </rPh>
    <rPh sb="11" eb="13">
      <t>ヘイセイ</t>
    </rPh>
    <rPh sb="13" eb="15">
      <t>ガンネン</t>
    </rPh>
    <rPh sb="17" eb="18">
      <t>ガツ</t>
    </rPh>
    <rPh sb="20" eb="21">
      <t>ニチ</t>
    </rPh>
    <rPh sb="21" eb="23">
      <t>コウヒョウ</t>
    </rPh>
    <phoneticPr fontId="1"/>
  </si>
  <si>
    <t>相浜地先公有水面埋立地を編入</t>
    <rPh sb="0" eb="2">
      <t>アイハマ</t>
    </rPh>
    <rPh sb="2" eb="3">
      <t>チ</t>
    </rPh>
    <rPh sb="3" eb="4">
      <t>サキ</t>
    </rPh>
    <rPh sb="4" eb="6">
      <t>コウユウ</t>
    </rPh>
    <rPh sb="6" eb="8">
      <t>スイメン</t>
    </rPh>
    <rPh sb="8" eb="11">
      <t>ウメタテチ</t>
    </rPh>
    <rPh sb="12" eb="14">
      <t>ヘンニュウ</t>
    </rPh>
    <phoneticPr fontId="1"/>
  </si>
  <si>
    <t>（注）総面積は小数第3位以下切り捨て。</t>
    <rPh sb="1" eb="2">
      <t>チュウ</t>
    </rPh>
    <rPh sb="3" eb="6">
      <t>ソウメンセキ</t>
    </rPh>
    <rPh sb="7" eb="9">
      <t>ショウスウ</t>
    </rPh>
    <rPh sb="9" eb="10">
      <t>ダイ</t>
    </rPh>
    <rPh sb="11" eb="12">
      <t>イ</t>
    </rPh>
    <rPh sb="12" eb="14">
      <t>イカ</t>
    </rPh>
    <rPh sb="14" eb="15">
      <t>キ</t>
    </rPh>
    <rPh sb="16" eb="17">
      <t>ス</t>
    </rPh>
    <phoneticPr fontId="1"/>
  </si>
  <si>
    <t>市域の変遷</t>
    <rPh sb="0" eb="2">
      <t>シイキ</t>
    </rPh>
    <rPh sb="3" eb="5">
      <t>ヘンセン</t>
    </rPh>
    <phoneticPr fontId="1"/>
  </si>
  <si>
    <t>２　　市域の変遷</t>
    <rPh sb="3" eb="5">
      <t>シイキ</t>
    </rPh>
    <rPh sb="6" eb="8">
      <t>ヘンセン</t>
    </rPh>
    <phoneticPr fontId="1"/>
  </si>
  <si>
    <t>那古町</t>
    <rPh sb="0" eb="2">
      <t>ナゴ</t>
    </rPh>
    <rPh sb="2" eb="3">
      <t>マチ</t>
    </rPh>
    <phoneticPr fontId="1"/>
  </si>
  <si>
    <t>船形町</t>
    <rPh sb="0" eb="2">
      <t>フナカタ</t>
    </rPh>
    <rPh sb="2" eb="3">
      <t>マチ</t>
    </rPh>
    <phoneticPr fontId="1"/>
  </si>
  <si>
    <t>を合併</t>
    <rPh sb="1" eb="3">
      <t>ガッペイ</t>
    </rPh>
    <phoneticPr fontId="1"/>
  </si>
  <si>
    <t>館山市となる</t>
    <rPh sb="0" eb="3">
      <t>タテヤマシ</t>
    </rPh>
    <phoneticPr fontId="1"/>
  </si>
  <si>
    <t>２</t>
  </si>
  <si>
    <t>３</t>
  </si>
  <si>
    <t>４</t>
  </si>
  <si>
    <t>（１０）</t>
  </si>
  <si>
    <t>（１１）</t>
  </si>
  <si>
    <t>（１２）</t>
  </si>
  <si>
    <t>（１３）</t>
  </si>
  <si>
    <t>（１４）</t>
  </si>
  <si>
    <t>（ ２ ）</t>
  </si>
  <si>
    <t>（ ３ ）</t>
  </si>
  <si>
    <t>（ ４ ）</t>
  </si>
  <si>
    <t>（ ５ ）</t>
  </si>
  <si>
    <t>（ ６ ）</t>
  </si>
  <si>
    <t>（ ７ ）</t>
  </si>
  <si>
    <t>（ ８ ）</t>
  </si>
  <si>
    <t>（ ９ ）</t>
  </si>
  <si>
    <t>気　　象　･･・・・・・・・・・・・・・・・・・・・・・・・</t>
    <rPh sb="0" eb="1">
      <t>キ</t>
    </rPh>
    <rPh sb="3" eb="4">
      <t>ゾウ</t>
    </rPh>
    <phoneticPr fontId="1"/>
  </si>
  <si>
    <t>河　　川　･･・・・・・・・・・・・・・・・・・・・・・・・</t>
    <rPh sb="0" eb="1">
      <t>カワ</t>
    </rPh>
    <rPh sb="3" eb="4">
      <t>カワ</t>
    </rPh>
    <phoneticPr fontId="1"/>
  </si>
  <si>
    <t>気象表　･･･・・・・・・・・・・・・・・・・・・・・・・・</t>
    <rPh sb="0" eb="2">
      <t>キショウ</t>
    </rPh>
    <rPh sb="2" eb="3">
      <t>ヒョウ</t>
    </rPh>
    <phoneticPr fontId="1"/>
  </si>
  <si>
    <t>天気現象日数　・・・・・・・・・・・・・・・・・・・・</t>
    <rPh sb="0" eb="2">
      <t>テンキ</t>
    </rPh>
    <rPh sb="2" eb="4">
      <t>ゲンショウ</t>
    </rPh>
    <rPh sb="4" eb="6">
      <t>ニッスウ</t>
    </rPh>
    <phoneticPr fontId="1"/>
  </si>
  <si>
    <t>台　　風　・・・・・・・・・・・・・・・・・・・・・・・・・</t>
    <rPh sb="0" eb="1">
      <t>ダイ</t>
    </rPh>
    <rPh sb="3" eb="4">
      <t>カゼ</t>
    </rPh>
    <phoneticPr fontId="1"/>
  </si>
  <si>
    <t>地目別民有地面積　・・・・・・・・・・・・・・・・</t>
    <rPh sb="0" eb="1">
      <t>チ</t>
    </rPh>
    <rPh sb="1" eb="2">
      <t>モク</t>
    </rPh>
    <rPh sb="2" eb="3">
      <t>ベツ</t>
    </rPh>
    <rPh sb="3" eb="6">
      <t>ミンユウチ</t>
    </rPh>
    <rPh sb="6" eb="8">
      <t>メンセキ</t>
    </rPh>
    <phoneticPr fontId="1"/>
  </si>
  <si>
    <t>位　　置　･･・・・・・・・・・・・・・・・・・・・・・・・</t>
    <rPh sb="0" eb="1">
      <t>クライ</t>
    </rPh>
    <rPh sb="3" eb="4">
      <t>オキ</t>
    </rPh>
    <phoneticPr fontId="1"/>
  </si>
  <si>
    <t>人口の推移　・・・・・・・・・・・・・・・・・・・・・・</t>
    <rPh sb="0" eb="2">
      <t>ジンコウ</t>
    </rPh>
    <rPh sb="3" eb="5">
      <t>スイイ</t>
    </rPh>
    <phoneticPr fontId="1"/>
  </si>
  <si>
    <t>労働力状態　・・・・・・・・・・・・・・・・・・・・・・</t>
    <rPh sb="0" eb="3">
      <t>ロウドウリョク</t>
    </rPh>
    <rPh sb="3" eb="5">
      <t>ジョウタイ</t>
    </rPh>
    <phoneticPr fontId="1"/>
  </si>
  <si>
    <t>産業（大分類）別就業者数　・・・・・・・・・・・</t>
    <rPh sb="0" eb="2">
      <t>サンギョウ</t>
    </rPh>
    <rPh sb="3" eb="6">
      <t>ダイブンルイ</t>
    </rPh>
    <rPh sb="7" eb="8">
      <t>ベツ</t>
    </rPh>
    <rPh sb="8" eb="11">
      <t>シュウギョウシャ</t>
    </rPh>
    <rPh sb="11" eb="12">
      <t>スウ</t>
    </rPh>
    <phoneticPr fontId="1"/>
  </si>
  <si>
    <t>地区別人口の推移　・・・・・・・・・・・・・・・・・</t>
    <rPh sb="0" eb="2">
      <t>チク</t>
    </rPh>
    <rPh sb="2" eb="3">
      <t>ベツ</t>
    </rPh>
    <rPh sb="3" eb="5">
      <t>ジンコウ</t>
    </rPh>
    <rPh sb="6" eb="8">
      <t>スイイ</t>
    </rPh>
    <phoneticPr fontId="1"/>
  </si>
  <si>
    <t>年齢別人口の推移　・・・・・・・・・・・・・・・・・</t>
    <rPh sb="0" eb="2">
      <t>ネンレイ</t>
    </rPh>
    <rPh sb="2" eb="3">
      <t>ベツ</t>
    </rPh>
    <rPh sb="3" eb="5">
      <t>ジンコウ</t>
    </rPh>
    <rPh sb="6" eb="8">
      <t>スイイ</t>
    </rPh>
    <phoneticPr fontId="1"/>
  </si>
  <si>
    <t>昼間人口の推移　・・・・・・・・・・・・・・・・・・</t>
    <rPh sb="0" eb="2">
      <t>ヒルマ</t>
    </rPh>
    <rPh sb="2" eb="4">
      <t>ジンコウ</t>
    </rPh>
    <rPh sb="5" eb="7">
      <t>スイイ</t>
    </rPh>
    <phoneticPr fontId="1"/>
  </si>
  <si>
    <t>世帯数及び人口　・・・・・・・・・・・・・・・・・・</t>
    <rPh sb="0" eb="3">
      <t>セタイスウ</t>
    </rPh>
    <rPh sb="3" eb="4">
      <t>オヨ</t>
    </rPh>
    <rPh sb="5" eb="7">
      <t>ジンコウ</t>
    </rPh>
    <phoneticPr fontId="1"/>
  </si>
  <si>
    <t>年齢構造割合　・・・・・・・・・・・・・・・・・・・・</t>
    <rPh sb="0" eb="2">
      <t>ネンレイ</t>
    </rPh>
    <rPh sb="2" eb="4">
      <t>コウゾウ</t>
    </rPh>
    <rPh sb="4" eb="6">
      <t>ワリアイ</t>
    </rPh>
    <phoneticPr fontId="1"/>
  </si>
  <si>
    <t>　　事　　業　　所</t>
    <rPh sb="2" eb="3">
      <t>コト</t>
    </rPh>
    <rPh sb="5" eb="6">
      <t>ギョウ</t>
    </rPh>
    <rPh sb="8" eb="9">
      <t>トコロ</t>
    </rPh>
    <phoneticPr fontId="1"/>
  </si>
  <si>
    <t>　　人　　　　口</t>
    <rPh sb="2" eb="3">
      <t>ヒト</t>
    </rPh>
    <rPh sb="7" eb="8">
      <t>クチ</t>
    </rPh>
    <phoneticPr fontId="1"/>
  </si>
  <si>
    <t>国勢調査　・・・・・・・・・・・・・・・・・・・・・・・・</t>
    <rPh sb="0" eb="2">
      <t>コクセイ</t>
    </rPh>
    <rPh sb="2" eb="4">
      <t>チョウサ</t>
    </rPh>
    <phoneticPr fontId="1"/>
  </si>
  <si>
    <t>７</t>
  </si>
  <si>
    <t>８</t>
  </si>
  <si>
    <t>（ １ ）</t>
    <phoneticPr fontId="1"/>
  </si>
  <si>
    <t>産業（中分類）別事業所数,</t>
    <rPh sb="0" eb="2">
      <t>サンギョウ</t>
    </rPh>
    <rPh sb="3" eb="4">
      <t>ナカ</t>
    </rPh>
    <rPh sb="4" eb="6">
      <t>ブンルイ</t>
    </rPh>
    <rPh sb="7" eb="8">
      <t>ベツ</t>
    </rPh>
    <rPh sb="8" eb="11">
      <t>ジギョウショ</t>
    </rPh>
    <rPh sb="11" eb="12">
      <t>スウ</t>
    </rPh>
    <phoneticPr fontId="1"/>
  </si>
  <si>
    <t>　　商　　　　　業</t>
    <rPh sb="2" eb="3">
      <t>ショウ</t>
    </rPh>
    <rPh sb="8" eb="9">
      <t>ギョウ</t>
    </rPh>
    <phoneticPr fontId="1"/>
  </si>
  <si>
    <t>１０</t>
  </si>
  <si>
    <t>１１</t>
  </si>
  <si>
    <t>１２</t>
  </si>
  <si>
    <t>１３</t>
  </si>
  <si>
    <t>国民健康保険の加入者数及び</t>
    <rPh sb="0" eb="2">
      <t>コクミン</t>
    </rPh>
    <rPh sb="2" eb="4">
      <t>ケンコウ</t>
    </rPh>
    <rPh sb="4" eb="6">
      <t>ホケン</t>
    </rPh>
    <rPh sb="7" eb="10">
      <t>カニュウシャ</t>
    </rPh>
    <rPh sb="10" eb="11">
      <t>スウ</t>
    </rPh>
    <rPh sb="11" eb="12">
      <t>オヨ</t>
    </rPh>
    <phoneticPr fontId="1"/>
  </si>
  <si>
    <t>橋の数及び延長　・・・・・・・・・・・・・・・・</t>
    <rPh sb="0" eb="1">
      <t>ハシ</t>
    </rPh>
    <rPh sb="2" eb="3">
      <t>カズ</t>
    </rPh>
    <rPh sb="3" eb="4">
      <t>オヨ</t>
    </rPh>
    <rPh sb="5" eb="7">
      <t>エンチョウ</t>
    </rPh>
    <phoneticPr fontId="1"/>
  </si>
  <si>
    <t>構造別建築物着工状況　・・・・・・・・・・</t>
    <rPh sb="0" eb="2">
      <t>コウゾウ</t>
    </rPh>
    <rPh sb="2" eb="3">
      <t>ベツ</t>
    </rPh>
    <rPh sb="3" eb="6">
      <t>ケンチクブツ</t>
    </rPh>
    <rPh sb="6" eb="8">
      <t>チャッコウ</t>
    </rPh>
    <rPh sb="8" eb="10">
      <t>ジョウキョウ</t>
    </rPh>
    <phoneticPr fontId="1"/>
  </si>
  <si>
    <t>　　土 地 ・ 気 象</t>
    <rPh sb="2" eb="3">
      <t>ツチ</t>
    </rPh>
    <rPh sb="4" eb="5">
      <t>チ</t>
    </rPh>
    <rPh sb="8" eb="9">
      <t>キ</t>
    </rPh>
    <rPh sb="10" eb="11">
      <t>ゾウ</t>
    </rPh>
    <phoneticPr fontId="1"/>
  </si>
  <si>
    <t>布良字小知谷地先公有水面埋立地を編入</t>
    <rPh sb="0" eb="2">
      <t>メラ</t>
    </rPh>
    <rPh sb="2" eb="3">
      <t>アザ</t>
    </rPh>
    <rPh sb="3" eb="6">
      <t>コチタニ</t>
    </rPh>
    <rPh sb="6" eb="7">
      <t>チ</t>
    </rPh>
    <rPh sb="7" eb="8">
      <t>サキ</t>
    </rPh>
    <rPh sb="8" eb="10">
      <t>コウユウ</t>
    </rPh>
    <rPh sb="10" eb="12">
      <t>スイメン</t>
    </rPh>
    <rPh sb="12" eb="15">
      <t>ウメタテチ</t>
    </rPh>
    <rPh sb="16" eb="18">
      <t>ヘンニュウ</t>
    </rPh>
    <phoneticPr fontId="1"/>
  </si>
  <si>
    <t>布良字駒崎・小知谷地先公有水面埋立地を編入</t>
    <rPh sb="0" eb="2">
      <t>メラ</t>
    </rPh>
    <rPh sb="2" eb="3">
      <t>アザ</t>
    </rPh>
    <rPh sb="3" eb="5">
      <t>コマサキ</t>
    </rPh>
    <rPh sb="6" eb="9">
      <t>コチタニ</t>
    </rPh>
    <rPh sb="9" eb="10">
      <t>チ</t>
    </rPh>
    <rPh sb="10" eb="11">
      <t>サキ</t>
    </rPh>
    <rPh sb="11" eb="13">
      <t>コウユウ</t>
    </rPh>
    <rPh sb="13" eb="15">
      <t>スイメン</t>
    </rPh>
    <rPh sb="15" eb="18">
      <t>ウメタテチ</t>
    </rPh>
    <rPh sb="19" eb="21">
      <t>ヘンニュウ</t>
    </rPh>
    <phoneticPr fontId="1"/>
  </si>
  <si>
    <t>布良字小知谷ノ下・大浦地先公有水面埋立地を編入</t>
    <rPh sb="0" eb="2">
      <t>メラ</t>
    </rPh>
    <rPh sb="2" eb="3">
      <t>アザ</t>
    </rPh>
    <rPh sb="3" eb="4">
      <t>ショウ</t>
    </rPh>
    <rPh sb="4" eb="5">
      <t>チ</t>
    </rPh>
    <rPh sb="5" eb="6">
      <t>タニ</t>
    </rPh>
    <rPh sb="7" eb="8">
      <t>シタ</t>
    </rPh>
    <rPh sb="9" eb="11">
      <t>オオウラ</t>
    </rPh>
    <rPh sb="11" eb="12">
      <t>チ</t>
    </rPh>
    <rPh sb="12" eb="13">
      <t>サキ</t>
    </rPh>
    <rPh sb="13" eb="15">
      <t>コウユウ</t>
    </rPh>
    <rPh sb="15" eb="17">
      <t>スイメン</t>
    </rPh>
    <rPh sb="17" eb="20">
      <t>ウメタテチ</t>
    </rPh>
    <rPh sb="21" eb="23">
      <t>ヘンニュウ</t>
    </rPh>
    <phoneticPr fontId="1"/>
  </si>
  <si>
    <t>地目別転用面積　・・・・・・・・・・・・・・・</t>
    <rPh sb="0" eb="1">
      <t>チ</t>
    </rPh>
    <rPh sb="1" eb="2">
      <t>モク</t>
    </rPh>
    <rPh sb="2" eb="3">
      <t>ベツ</t>
    </rPh>
    <rPh sb="3" eb="5">
      <t>テンヨウ</t>
    </rPh>
    <rPh sb="5" eb="7">
      <t>メンセキ</t>
    </rPh>
    <phoneticPr fontId="1"/>
  </si>
  <si>
    <t>地区別転用面積　・・・・・・・・・・・・・・・</t>
    <rPh sb="0" eb="2">
      <t>チク</t>
    </rPh>
    <rPh sb="2" eb="3">
      <t>ベツ</t>
    </rPh>
    <rPh sb="3" eb="5">
      <t>テンヨウ</t>
    </rPh>
    <rPh sb="5" eb="7">
      <t>メンセキ</t>
    </rPh>
    <phoneticPr fontId="1"/>
  </si>
  <si>
    <t>用途別転用面積　・・・・・・・・・・・・・・・</t>
    <rPh sb="0" eb="2">
      <t>ヨウト</t>
    </rPh>
    <rPh sb="2" eb="3">
      <t>ベツ</t>
    </rPh>
    <rPh sb="3" eb="5">
      <t>テンヨウ</t>
    </rPh>
    <rPh sb="5" eb="7">
      <t>メンセキ</t>
    </rPh>
    <phoneticPr fontId="1"/>
  </si>
  <si>
    <t>産業（大分類）別事業所数　・・・・・・・・</t>
    <rPh sb="0" eb="2">
      <t>サンギョウ</t>
    </rPh>
    <rPh sb="3" eb="6">
      <t>ダイブンルイ</t>
    </rPh>
    <rPh sb="7" eb="8">
      <t>ベツ</t>
    </rPh>
    <rPh sb="8" eb="11">
      <t>ジギョウショ</t>
    </rPh>
    <rPh sb="11" eb="12">
      <t>スウ</t>
    </rPh>
    <phoneticPr fontId="1"/>
  </si>
  <si>
    <t>人口の推移　・・・・・・・・・・・・・・・・・・・</t>
    <rPh sb="0" eb="2">
      <t>ジンコウ</t>
    </rPh>
    <rPh sb="3" eb="5">
      <t>スイイ</t>
    </rPh>
    <phoneticPr fontId="1"/>
  </si>
  <si>
    <t>人口動態　･･・・・・・・・・・・・・・・・・・・・</t>
    <rPh sb="0" eb="2">
      <t>ジンコウ</t>
    </rPh>
    <rPh sb="2" eb="4">
      <t>ドウタイ</t>
    </rPh>
    <phoneticPr fontId="1"/>
  </si>
  <si>
    <t>　自然動態　・・・・・・・・・・・・・・・・・・・</t>
    <rPh sb="1" eb="3">
      <t>シゼン</t>
    </rPh>
    <rPh sb="3" eb="5">
      <t>ドウタイ</t>
    </rPh>
    <phoneticPr fontId="1"/>
  </si>
  <si>
    <t>　社会動態　・・・・・・・・・・・・・・・・・・・</t>
    <rPh sb="1" eb="3">
      <t>シャカイ</t>
    </rPh>
    <rPh sb="3" eb="5">
      <t>ドウタイ</t>
    </rPh>
    <phoneticPr fontId="1"/>
  </si>
  <si>
    <t>農地転用　・・・・・・・・・・・・・・・・・・・・</t>
    <rPh sb="0" eb="2">
      <t>ノウチ</t>
    </rPh>
    <rPh sb="2" eb="4">
      <t>テンヨウ</t>
    </rPh>
    <phoneticPr fontId="1"/>
  </si>
  <si>
    <t>博物館入館状況　・・・・・・・・・・・・・・・</t>
    <rPh sb="0" eb="3">
      <t>ハクブツカン</t>
    </rPh>
    <rPh sb="3" eb="5">
      <t>ニュウカン</t>
    </rPh>
    <rPh sb="5" eb="7">
      <t>ジョウキョウ</t>
    </rPh>
    <phoneticPr fontId="1"/>
  </si>
  <si>
    <t>館山北条町</t>
    <rPh sb="0" eb="2">
      <t>タテヤマ</t>
    </rPh>
    <rPh sb="2" eb="4">
      <t>ホウジョウ</t>
    </rPh>
    <rPh sb="4" eb="5">
      <t>マチ</t>
    </rPh>
    <phoneticPr fontId="1"/>
  </si>
  <si>
    <t>常住地による従業地･通学地別15歳</t>
    <rPh sb="0" eb="2">
      <t>ジョウジュウ</t>
    </rPh>
    <rPh sb="2" eb="3">
      <t>チ</t>
    </rPh>
    <rPh sb="6" eb="8">
      <t>ジュウギョウ</t>
    </rPh>
    <rPh sb="8" eb="9">
      <t>チ</t>
    </rPh>
    <rPh sb="10" eb="12">
      <t>ツウガク</t>
    </rPh>
    <rPh sb="12" eb="13">
      <t>チ</t>
    </rPh>
    <rPh sb="13" eb="14">
      <t>ベツ</t>
    </rPh>
    <rPh sb="16" eb="17">
      <t>サイ</t>
    </rPh>
    <phoneticPr fontId="1"/>
  </si>
  <si>
    <t>従業者規模別事業所数　・・・・・・・・・・</t>
    <rPh sb="0" eb="3">
      <t>ジュウギョウシャ</t>
    </rPh>
    <rPh sb="3" eb="5">
      <t>キボ</t>
    </rPh>
    <rPh sb="5" eb="6">
      <t>ベツ</t>
    </rPh>
    <rPh sb="6" eb="8">
      <t>ジギョウ</t>
    </rPh>
    <rPh sb="8" eb="9">
      <t>ショ</t>
    </rPh>
    <rPh sb="9" eb="10">
      <t>カズ</t>
    </rPh>
    <phoneticPr fontId="1"/>
  </si>
  <si>
    <t>経営組織別事業所数(民営)　・・・・・・・</t>
    <rPh sb="0" eb="2">
      <t>ケイエイ</t>
    </rPh>
    <rPh sb="2" eb="4">
      <t>ソシキ</t>
    </rPh>
    <rPh sb="4" eb="5">
      <t>ベツ</t>
    </rPh>
    <rPh sb="5" eb="8">
      <t>ジギョウショ</t>
    </rPh>
    <rPh sb="8" eb="9">
      <t>スウ</t>
    </rPh>
    <rPh sb="10" eb="12">
      <t>ミンエイ</t>
    </rPh>
    <phoneticPr fontId="1"/>
  </si>
  <si>
    <t>開設時期別事業所数(民営)　・・・・・・・</t>
    <rPh sb="0" eb="2">
      <t>カイセツ</t>
    </rPh>
    <rPh sb="2" eb="4">
      <t>ジキ</t>
    </rPh>
    <rPh sb="4" eb="5">
      <t>ベツ</t>
    </rPh>
    <rPh sb="5" eb="8">
      <t>ジギョウショ</t>
    </rPh>
    <rPh sb="8" eb="9">
      <t>スウ</t>
    </rPh>
    <phoneticPr fontId="1"/>
  </si>
  <si>
    <t>産業別就業者構成比　・・・・・・・・・・・・・・</t>
    <rPh sb="0" eb="2">
      <t>サンギョウ</t>
    </rPh>
    <rPh sb="2" eb="3">
      <t>ベツ</t>
    </rPh>
    <rPh sb="3" eb="6">
      <t>シュウギョウシャ</t>
    </rPh>
    <rPh sb="6" eb="9">
      <t>コウセイヒ</t>
    </rPh>
    <phoneticPr fontId="1"/>
  </si>
  <si>
    <t>4月～翌年3月までの会計年度です。</t>
    <rPh sb="1" eb="2">
      <t>ガツ</t>
    </rPh>
    <rPh sb="3" eb="4">
      <t>ヨク</t>
    </rPh>
    <rPh sb="4" eb="5">
      <t>ネン</t>
    </rPh>
    <rPh sb="6" eb="7">
      <t>ガツ</t>
    </rPh>
    <rPh sb="10" eb="12">
      <t>カイケイ</t>
    </rPh>
    <rPh sb="12" eb="14">
      <t>ネンド</t>
    </rPh>
    <phoneticPr fontId="1"/>
  </si>
  <si>
    <t>性質別内訳　・・・・・・・・・・・・・・・・</t>
    <rPh sb="0" eb="2">
      <t>セイシツ</t>
    </rPh>
    <rPh sb="2" eb="3">
      <t>ベツ</t>
    </rPh>
    <rPh sb="3" eb="5">
      <t>ウチワケ</t>
    </rPh>
    <phoneticPr fontId="1"/>
  </si>
  <si>
    <t>予防接種実施状況　・・・・・・・・・・・</t>
    <rPh sb="0" eb="2">
      <t>ヨボウ</t>
    </rPh>
    <rPh sb="2" eb="4">
      <t>セッシュ</t>
    </rPh>
    <rPh sb="4" eb="6">
      <t>ジッシ</t>
    </rPh>
    <rPh sb="6" eb="8">
      <t>ジョウキョウ</t>
    </rPh>
    <phoneticPr fontId="1"/>
  </si>
  <si>
    <t>位　　　　　置</t>
    <rPh sb="0" eb="1">
      <t>クライ</t>
    </rPh>
    <rPh sb="6" eb="7">
      <t>オキ</t>
    </rPh>
    <phoneticPr fontId="1"/>
  </si>
  <si>
    <t>14.11. 3</t>
    <phoneticPr fontId="1"/>
  </si>
  <si>
    <t>（20,547人）</t>
    <rPh sb="7" eb="8">
      <t>ニン</t>
    </rPh>
    <phoneticPr fontId="1"/>
  </si>
  <si>
    <t>（ 4,212人）</t>
    <rPh sb="7" eb="8">
      <t>ニン</t>
    </rPh>
    <phoneticPr fontId="1"/>
  </si>
  <si>
    <t>（ 5,737人）</t>
    <rPh sb="7" eb="8">
      <t>ニン</t>
    </rPh>
    <phoneticPr fontId="1"/>
  </si>
  <si>
    <t>29. 5. 3</t>
    <phoneticPr fontId="1"/>
  </si>
  <si>
    <t>西岬村</t>
    <rPh sb="0" eb="1">
      <t>ニシ</t>
    </rPh>
    <rPh sb="1" eb="2">
      <t>ミサキ</t>
    </rPh>
    <rPh sb="2" eb="3">
      <t>ムラ</t>
    </rPh>
    <phoneticPr fontId="1"/>
  </si>
  <si>
    <t>（ 4,924人）</t>
    <phoneticPr fontId="1"/>
  </si>
  <si>
    <t>神戸村</t>
    <rPh sb="0" eb="2">
      <t>カンベ</t>
    </rPh>
    <rPh sb="2" eb="3">
      <t>ムラ</t>
    </rPh>
    <phoneticPr fontId="1"/>
  </si>
  <si>
    <t>（ 4,021人）</t>
    <phoneticPr fontId="1"/>
  </si>
  <si>
    <t>富崎村</t>
    <rPh sb="0" eb="2">
      <t>トミサキ</t>
    </rPh>
    <rPh sb="2" eb="3">
      <t>ムラ</t>
    </rPh>
    <phoneticPr fontId="1"/>
  </si>
  <si>
    <t>（ 3,072人）</t>
    <phoneticPr fontId="1"/>
  </si>
  <si>
    <t>豊房村</t>
    <rPh sb="0" eb="1">
      <t>トヨ</t>
    </rPh>
    <rPh sb="1" eb="2">
      <t>フサ</t>
    </rPh>
    <rPh sb="2" eb="3">
      <t>ムラ</t>
    </rPh>
    <phoneticPr fontId="1"/>
  </si>
  <si>
    <t>（ 4,484人）</t>
    <phoneticPr fontId="1"/>
  </si>
  <si>
    <t>館野村</t>
    <rPh sb="0" eb="2">
      <t>タテノ</t>
    </rPh>
    <rPh sb="2" eb="3">
      <t>ムラ</t>
    </rPh>
    <phoneticPr fontId="1"/>
  </si>
  <si>
    <t>（ 2,942人）</t>
    <phoneticPr fontId="1"/>
  </si>
  <si>
    <t>九重村</t>
    <rPh sb="0" eb="2">
      <t>ココノエ</t>
    </rPh>
    <rPh sb="2" eb="3">
      <t>ムラ</t>
    </rPh>
    <phoneticPr fontId="1"/>
  </si>
  <si>
    <t>（ 2,690人）</t>
    <phoneticPr fontId="1"/>
  </si>
  <si>
    <t>　　　　昭和25年の国勢調査人口</t>
    <rPh sb="4" eb="6">
      <t>ショウワ</t>
    </rPh>
    <rPh sb="8" eb="9">
      <t>ネン</t>
    </rPh>
    <rPh sb="10" eb="12">
      <t>コクセイ</t>
    </rPh>
    <rPh sb="12" eb="14">
      <t>チョウサ</t>
    </rPh>
    <rPh sb="14" eb="16">
      <t>ジンコウ</t>
    </rPh>
    <phoneticPr fontId="1"/>
  </si>
  <si>
    <t>　　　　である。</t>
    <phoneticPr fontId="1"/>
  </si>
  <si>
    <t>救急車出場種類別件数　・・・・・・</t>
    <rPh sb="0" eb="3">
      <t>キュウキュウシャ</t>
    </rPh>
    <rPh sb="3" eb="5">
      <t>シュツジョウ</t>
    </rPh>
    <rPh sb="5" eb="7">
      <t>シュルイ</t>
    </rPh>
    <rPh sb="7" eb="8">
      <t>ベツ</t>
    </rPh>
    <rPh sb="8" eb="10">
      <t>ケンスウ</t>
    </rPh>
    <phoneticPr fontId="1"/>
  </si>
  <si>
    <t>学習等供用施設利用状況・・・・・・・・</t>
    <rPh sb="0" eb="2">
      <t>ガクシュウ</t>
    </rPh>
    <rPh sb="2" eb="3">
      <t>トウ</t>
    </rPh>
    <rPh sb="3" eb="5">
      <t>キョウヨウ</t>
    </rPh>
    <rPh sb="5" eb="7">
      <t>シセツ</t>
    </rPh>
    <rPh sb="7" eb="9">
      <t>リヨウ</t>
    </rPh>
    <rPh sb="9" eb="11">
      <t>ジョウキョウ</t>
    </rPh>
    <phoneticPr fontId="1"/>
  </si>
  <si>
    <t>地区公民館利用状況・・・・・・・・・・・・</t>
    <rPh sb="0" eb="2">
      <t>チク</t>
    </rPh>
    <rPh sb="2" eb="5">
      <t>コウミンカン</t>
    </rPh>
    <rPh sb="5" eb="7">
      <t>リヨウ</t>
    </rPh>
    <rPh sb="7" eb="9">
      <t>ジョウキョウ</t>
    </rPh>
    <phoneticPr fontId="1"/>
  </si>
  <si>
    <t>地区別世帯数及び人口　････････････・</t>
    <rPh sb="0" eb="2">
      <t>チク</t>
    </rPh>
    <rPh sb="2" eb="3">
      <t>ベツ</t>
    </rPh>
    <rPh sb="3" eb="6">
      <t>セタイスウ</t>
    </rPh>
    <rPh sb="6" eb="7">
      <t>オヨ</t>
    </rPh>
    <rPh sb="8" eb="10">
      <t>ジンコウ</t>
    </rPh>
    <phoneticPr fontId="1"/>
  </si>
  <si>
    <t>市内主要官公署等一覧　・・・・・・・・・・・</t>
    <rPh sb="0" eb="2">
      <t>シナイ</t>
    </rPh>
    <rPh sb="2" eb="4">
      <t>シュヨウ</t>
    </rPh>
    <rPh sb="4" eb="6">
      <t>カンコウ</t>
    </rPh>
    <rPh sb="6" eb="7">
      <t>ショ</t>
    </rPh>
    <rPh sb="7" eb="8">
      <t>トウ</t>
    </rPh>
    <rPh sb="8" eb="10">
      <t>イチラン</t>
    </rPh>
    <phoneticPr fontId="1"/>
  </si>
  <si>
    <t>工業の推移　・・・・・・・・・・・・・・・・・・・・</t>
    <rPh sb="0" eb="2">
      <t>コウギョウ</t>
    </rPh>
    <rPh sb="3" eb="5">
      <t>スイイ</t>
    </rPh>
    <phoneticPr fontId="1"/>
  </si>
  <si>
    <t>目的別観光客入込状況　・・・・・・・・･</t>
    <rPh sb="0" eb="2">
      <t>モクテキ</t>
    </rPh>
    <rPh sb="2" eb="3">
      <t>ベツ</t>
    </rPh>
    <rPh sb="3" eb="6">
      <t>カンコウキャク</t>
    </rPh>
    <rPh sb="6" eb="8">
      <t>イリコ</t>
    </rPh>
    <rPh sb="8" eb="10">
      <t>ジョウキョウ</t>
    </rPh>
    <phoneticPr fontId="1"/>
  </si>
  <si>
    <t>本会議開会日数と案件数　・・・・・</t>
    <rPh sb="0" eb="3">
      <t>ホンカイギ</t>
    </rPh>
    <rPh sb="3" eb="6">
      <t>カイカイビ</t>
    </rPh>
    <rPh sb="6" eb="7">
      <t>カズ</t>
    </rPh>
    <rPh sb="8" eb="9">
      <t>アン</t>
    </rPh>
    <rPh sb="9" eb="10">
      <t>ケン</t>
    </rPh>
    <rPh sb="10" eb="11">
      <t>スウ</t>
    </rPh>
    <phoneticPr fontId="1"/>
  </si>
  <si>
    <t>コミュニティセンター利用状況・・・・・・</t>
    <rPh sb="10" eb="12">
      <t>リヨウ</t>
    </rPh>
    <rPh sb="12" eb="14">
      <t>ジョウキョウ</t>
    </rPh>
    <phoneticPr fontId="1"/>
  </si>
  <si>
    <t>蔵書数　・・・・・・・・・・・・・・・・・・・・・・・</t>
    <rPh sb="0" eb="1">
      <t>ゾウ</t>
    </rPh>
    <rPh sb="1" eb="2">
      <t>ショ</t>
    </rPh>
    <rPh sb="2" eb="3">
      <t>カズ</t>
    </rPh>
    <phoneticPr fontId="1"/>
  </si>
  <si>
    <t>社会体育施設利用者数　・・・・・・・・・</t>
    <rPh sb="0" eb="2">
      <t>シャカイ</t>
    </rPh>
    <rPh sb="2" eb="4">
      <t>タイイク</t>
    </rPh>
    <rPh sb="4" eb="6">
      <t>シセツ</t>
    </rPh>
    <rPh sb="6" eb="8">
      <t>リヨウ</t>
    </rPh>
    <rPh sb="8" eb="9">
      <t>シャ</t>
    </rPh>
    <rPh sb="9" eb="10">
      <t>スウ</t>
    </rPh>
    <phoneticPr fontId="1"/>
  </si>
  <si>
    <t>沼字西之浜西・仲浜・東浜地先公有水面埋立地を編入</t>
    <rPh sb="0" eb="1">
      <t>ヌマ</t>
    </rPh>
    <rPh sb="1" eb="2">
      <t>アザ</t>
    </rPh>
    <rPh sb="2" eb="4">
      <t>ニシノ</t>
    </rPh>
    <rPh sb="4" eb="5">
      <t>ハマ</t>
    </rPh>
    <rPh sb="5" eb="6">
      <t>ニシ</t>
    </rPh>
    <rPh sb="7" eb="8">
      <t>ナカ</t>
    </rPh>
    <rPh sb="8" eb="9">
      <t>ハマ</t>
    </rPh>
    <rPh sb="10" eb="12">
      <t>ヒガシハマ</t>
    </rPh>
    <rPh sb="12" eb="13">
      <t>チ</t>
    </rPh>
    <rPh sb="13" eb="14">
      <t>サキ</t>
    </rPh>
    <rPh sb="14" eb="16">
      <t>コウユウ</t>
    </rPh>
    <rPh sb="16" eb="18">
      <t>スイメン</t>
    </rPh>
    <rPh sb="18" eb="20">
      <t>ウメタテ</t>
    </rPh>
    <rPh sb="20" eb="21">
      <t>チ</t>
    </rPh>
    <rPh sb="22" eb="24">
      <t>ヘンニュウ</t>
    </rPh>
    <phoneticPr fontId="1"/>
  </si>
  <si>
    <t>１４</t>
  </si>
  <si>
    <t>自営漁業の専兼業別経営体数・・・・・･･・･</t>
    <rPh sb="0" eb="2">
      <t>ジエイ</t>
    </rPh>
    <rPh sb="2" eb="4">
      <t>ギョギョウ</t>
    </rPh>
    <rPh sb="5" eb="6">
      <t>アツム</t>
    </rPh>
    <rPh sb="6" eb="8">
      <t>ケンギョウ</t>
    </rPh>
    <rPh sb="8" eb="9">
      <t>ベツ</t>
    </rPh>
    <rPh sb="9" eb="11">
      <t>ケイエイ</t>
    </rPh>
    <rPh sb="11" eb="12">
      <t>カラダ</t>
    </rPh>
    <rPh sb="12" eb="13">
      <t>カズ</t>
    </rPh>
    <phoneticPr fontId="1"/>
  </si>
  <si>
    <t>平成</t>
    <rPh sb="0" eb="2">
      <t>ヘイセイ</t>
    </rPh>
    <phoneticPr fontId="1"/>
  </si>
  <si>
    <t>農用機械所有台数　・・・・・・・・・・・・・</t>
    <rPh sb="0" eb="1">
      <t>ノウ</t>
    </rPh>
    <rPh sb="1" eb="2">
      <t>ヨウ</t>
    </rPh>
    <rPh sb="2" eb="4">
      <t>キカイ</t>
    </rPh>
    <rPh sb="4" eb="6">
      <t>ショユウ</t>
    </rPh>
    <rPh sb="6" eb="8">
      <t>ダイスウ</t>
    </rPh>
    <phoneticPr fontId="1"/>
  </si>
  <si>
    <t>赤山地下壕跡入壕者数・・・・・・・・・・</t>
    <rPh sb="0" eb="2">
      <t>アカヤマ</t>
    </rPh>
    <rPh sb="2" eb="5">
      <t>チカゴウ</t>
    </rPh>
    <rPh sb="5" eb="6">
      <t>アト</t>
    </rPh>
    <rPh sb="6" eb="8">
      <t>ニュウゴウ</t>
    </rPh>
    <rPh sb="8" eb="9">
      <t>シャ</t>
    </rPh>
    <rPh sb="9" eb="10">
      <t>カズ</t>
    </rPh>
    <phoneticPr fontId="1"/>
  </si>
  <si>
    <t>住民基本台帳　・・・・・・・・・・・・・・・・・</t>
    <rPh sb="0" eb="2">
      <t>ジュウミン</t>
    </rPh>
    <rPh sb="2" eb="4">
      <t>キホン</t>
    </rPh>
    <rPh sb="4" eb="6">
      <t>ダイチョウ</t>
    </rPh>
    <phoneticPr fontId="1"/>
  </si>
  <si>
    <t>従業者規模別事業所の構成と推移 ・・・・</t>
    <rPh sb="0" eb="3">
      <t>ジュウギョウシャ</t>
    </rPh>
    <rPh sb="3" eb="5">
      <t>キボ</t>
    </rPh>
    <rPh sb="5" eb="6">
      <t>ベツ</t>
    </rPh>
    <rPh sb="6" eb="9">
      <t>ジギョウショ</t>
    </rPh>
    <rPh sb="10" eb="12">
      <t>コウセイ</t>
    </rPh>
    <phoneticPr fontId="1"/>
  </si>
  <si>
    <t>職員数　・・・・・・・・・・・・・・・・・・・・・・・・</t>
    <rPh sb="0" eb="3">
      <t>ショクインスウ</t>
    </rPh>
    <phoneticPr fontId="1"/>
  </si>
  <si>
    <t>館山市機構図　・・・・・・・・・・・・・・・・・・</t>
    <rPh sb="0" eb="3">
      <t>タテヤマシ</t>
    </rPh>
    <rPh sb="3" eb="5">
      <t>キコウ</t>
    </rPh>
    <rPh sb="5" eb="6">
      <t>ズ</t>
    </rPh>
    <phoneticPr fontId="1"/>
  </si>
  <si>
    <t>歴代市長　・・・・・・・・・・・・・・・・・・・・・・</t>
    <rPh sb="0" eb="2">
      <t>レキダイ</t>
    </rPh>
    <rPh sb="2" eb="4">
      <t>シチョウ</t>
    </rPh>
    <phoneticPr fontId="1"/>
  </si>
  <si>
    <t>執行機関　・・・・・・・・・・・・・・・・・・・・・・</t>
    <rPh sb="0" eb="2">
      <t>シッコウ</t>
    </rPh>
    <rPh sb="2" eb="4">
      <t>キカン</t>
    </rPh>
    <phoneticPr fontId="1"/>
  </si>
  <si>
    <t>産業，年齢，男女別15歳以上</t>
    <rPh sb="0" eb="2">
      <t>サンギョウ</t>
    </rPh>
    <rPh sb="3" eb="5">
      <t>ネンレイ</t>
    </rPh>
    <rPh sb="6" eb="8">
      <t>ダンジョ</t>
    </rPh>
    <rPh sb="8" eb="9">
      <t>ベツ</t>
    </rPh>
    <phoneticPr fontId="1"/>
  </si>
  <si>
    <t>就業者数　・・・・・・・・・・・・・・・・・・・・・・・・</t>
    <rPh sb="0" eb="3">
      <t>シュウギョウシャ</t>
    </rPh>
    <rPh sb="3" eb="4">
      <t>スウ</t>
    </rPh>
    <phoneticPr fontId="1"/>
  </si>
  <si>
    <t>産業，従業上の地位，男女別</t>
    <rPh sb="0" eb="2">
      <t>サンギョウ</t>
    </rPh>
    <rPh sb="3" eb="5">
      <t>ジュウギョウ</t>
    </rPh>
    <rPh sb="5" eb="6">
      <t>ジョウ</t>
    </rPh>
    <rPh sb="7" eb="9">
      <t>チイ</t>
    </rPh>
    <rPh sb="10" eb="12">
      <t>ダンジョ</t>
    </rPh>
    <rPh sb="12" eb="13">
      <t>ベツ</t>
    </rPh>
    <phoneticPr fontId="1"/>
  </si>
  <si>
    <t>15歳以上就業者数　・・・・・・・・・・・・・・・・</t>
    <rPh sb="3" eb="5">
      <t>イジョウ</t>
    </rPh>
    <rPh sb="5" eb="8">
      <t>シュウギョウシャ</t>
    </rPh>
    <rPh sb="8" eb="9">
      <t>スウ</t>
    </rPh>
    <phoneticPr fontId="1"/>
  </si>
  <si>
    <t>館外貸出登録者数・・・・・・・・・・・・・・</t>
    <rPh sb="0" eb="2">
      <t>カンガイ</t>
    </rPh>
    <rPh sb="2" eb="4">
      <t>カシダシ</t>
    </rPh>
    <rPh sb="4" eb="6">
      <t>トウロク</t>
    </rPh>
    <rPh sb="6" eb="7">
      <t>シャ</t>
    </rPh>
    <rPh sb="7" eb="8">
      <t>スウ</t>
    </rPh>
    <phoneticPr fontId="1"/>
  </si>
  <si>
    <t>課が直接調査収集したもので，その出所を各表の右下部に掲げてあります。</t>
    <rPh sb="0" eb="1">
      <t>カ</t>
    </rPh>
    <rPh sb="2" eb="4">
      <t>チョクセツ</t>
    </rPh>
    <rPh sb="4" eb="6">
      <t>チョウサ</t>
    </rPh>
    <rPh sb="6" eb="8">
      <t>シュウシュウ</t>
    </rPh>
    <rPh sb="16" eb="18">
      <t>デドコロ</t>
    </rPh>
    <rPh sb="19" eb="21">
      <t>カクヒョウ</t>
    </rPh>
    <rPh sb="22" eb="24">
      <t>ミギシタ</t>
    </rPh>
    <rPh sb="24" eb="25">
      <t>ブ</t>
    </rPh>
    <rPh sb="26" eb="27">
      <t>カカ</t>
    </rPh>
    <phoneticPr fontId="1"/>
  </si>
  <si>
    <t>　統計表中，数の単位は原則として各表の上部右端に注記しましたが，一見明らかなもの</t>
    <rPh sb="1" eb="3">
      <t>トウケイ</t>
    </rPh>
    <rPh sb="3" eb="5">
      <t>ヒョウチュウ</t>
    </rPh>
    <rPh sb="6" eb="7">
      <t>カズ</t>
    </rPh>
    <rPh sb="8" eb="10">
      <t>タンイ</t>
    </rPh>
    <rPh sb="11" eb="13">
      <t>ゲンソク</t>
    </rPh>
    <rPh sb="16" eb="18">
      <t>カクヒョウ</t>
    </rPh>
    <rPh sb="19" eb="21">
      <t>ジョウブ</t>
    </rPh>
    <rPh sb="21" eb="23">
      <t>ミギハシ</t>
    </rPh>
    <rPh sb="24" eb="26">
      <t>チュウキ</t>
    </rPh>
    <rPh sb="32" eb="34">
      <t>イッケン</t>
    </rPh>
    <rPh sb="34" eb="35">
      <t>アキ</t>
    </rPh>
    <phoneticPr fontId="1"/>
  </si>
  <si>
    <t>　統計表中，特に注記しない限り年とあるものは1月～12月までの暦年，年度とあるものは</t>
    <rPh sb="1" eb="3">
      <t>トウケイ</t>
    </rPh>
    <rPh sb="3" eb="5">
      <t>ヒョウチュウ</t>
    </rPh>
    <rPh sb="6" eb="7">
      <t>トク</t>
    </rPh>
    <rPh sb="8" eb="10">
      <t>チュウキ</t>
    </rPh>
    <rPh sb="13" eb="14">
      <t>カギ</t>
    </rPh>
    <rPh sb="15" eb="16">
      <t>ネン</t>
    </rPh>
    <rPh sb="23" eb="24">
      <t>ガツ</t>
    </rPh>
    <rPh sb="27" eb="28">
      <t>ガツ</t>
    </rPh>
    <rPh sb="31" eb="33">
      <t>レキネン</t>
    </rPh>
    <rPh sb="34" eb="36">
      <t>ネンド</t>
    </rPh>
    <phoneticPr fontId="1"/>
  </si>
  <si>
    <t>利用に当たって</t>
    <rPh sb="0" eb="2">
      <t>リヨウ</t>
    </rPh>
    <rPh sb="3" eb="4">
      <t>ア</t>
    </rPh>
    <phoneticPr fontId="1"/>
  </si>
  <si>
    <t>　各統計表には，特に説明を要する箇所については脚注に示してあります。</t>
    <rPh sb="1" eb="2">
      <t>カク</t>
    </rPh>
    <rPh sb="2" eb="4">
      <t>トウケイ</t>
    </rPh>
    <rPh sb="4" eb="5">
      <t>ヒョウ</t>
    </rPh>
    <rPh sb="8" eb="9">
      <t>トク</t>
    </rPh>
    <rPh sb="10" eb="12">
      <t>セツメイ</t>
    </rPh>
    <rPh sb="13" eb="14">
      <t>ヨウ</t>
    </rPh>
    <rPh sb="16" eb="18">
      <t>カショ</t>
    </rPh>
    <rPh sb="23" eb="25">
      <t>キャクチュウ</t>
    </rPh>
    <rPh sb="26" eb="27">
      <t>シメ</t>
    </rPh>
    <phoneticPr fontId="1"/>
  </si>
  <si>
    <t>　統計表の符号の用法は，次のとおりです。</t>
    <rPh sb="1" eb="3">
      <t>トウケイ</t>
    </rPh>
    <rPh sb="3" eb="4">
      <t>ヒョウ</t>
    </rPh>
    <rPh sb="5" eb="7">
      <t>フゴウ</t>
    </rPh>
    <rPh sb="8" eb="10">
      <t>ヨウホウ</t>
    </rPh>
    <rPh sb="12" eb="13">
      <t>ツギ</t>
    </rPh>
    <phoneticPr fontId="1"/>
  </si>
  <si>
    <t>該当数字はあるが発表を控えたもの</t>
    <rPh sb="0" eb="2">
      <t>ガイトウ</t>
    </rPh>
    <rPh sb="2" eb="4">
      <t>スウジ</t>
    </rPh>
    <rPh sb="8" eb="10">
      <t>ハッピョウ</t>
    </rPh>
    <rPh sb="11" eb="12">
      <t>ヒカ</t>
    </rPh>
    <phoneticPr fontId="1"/>
  </si>
  <si>
    <t>　統計表は，特に注記しない限り館山市内の区域とするもので，各表の区域表示又は</t>
    <rPh sb="1" eb="3">
      <t>トウケイ</t>
    </rPh>
    <rPh sb="3" eb="4">
      <t>ヒョウ</t>
    </rPh>
    <rPh sb="6" eb="7">
      <t>トク</t>
    </rPh>
    <rPh sb="8" eb="10">
      <t>チュウキ</t>
    </rPh>
    <rPh sb="13" eb="14">
      <t>カギ</t>
    </rPh>
    <rPh sb="15" eb="19">
      <t>タテヤマシナイ</t>
    </rPh>
    <rPh sb="20" eb="22">
      <t>クイキ</t>
    </rPh>
    <rPh sb="29" eb="31">
      <t>カクヒョウ</t>
    </rPh>
    <rPh sb="32" eb="34">
      <t>クイキ</t>
    </rPh>
    <rPh sb="34" eb="36">
      <t>ヒョウジ</t>
    </rPh>
    <rPh sb="36" eb="37">
      <t>マタ</t>
    </rPh>
    <phoneticPr fontId="1"/>
  </si>
  <si>
    <t>各統計表の一般的説明は省略してあります。</t>
    <rPh sb="3" eb="4">
      <t>ヒョウ</t>
    </rPh>
    <rPh sb="5" eb="8">
      <t>イッパンテキ</t>
    </rPh>
    <rPh sb="8" eb="10">
      <t>セツメイ</t>
    </rPh>
    <rPh sb="11" eb="13">
      <t>ショウリャク</t>
    </rPh>
    <phoneticPr fontId="1"/>
  </si>
  <si>
    <t>　統計表の数字は，単位未満を四捨五入してあるので，合計数と内訳の計が一致しない</t>
    <rPh sb="1" eb="3">
      <t>トウケイ</t>
    </rPh>
    <rPh sb="3" eb="4">
      <t>ヒョウ</t>
    </rPh>
    <rPh sb="5" eb="7">
      <t>スウジ</t>
    </rPh>
    <rPh sb="9" eb="11">
      <t>タンイ</t>
    </rPh>
    <rPh sb="11" eb="13">
      <t>ミマン</t>
    </rPh>
    <rPh sb="14" eb="18">
      <t>シシャゴニュウ</t>
    </rPh>
    <rPh sb="25" eb="28">
      <t>ゴウケイスウ</t>
    </rPh>
    <rPh sb="29" eb="31">
      <t>ウチワケ</t>
    </rPh>
    <rPh sb="32" eb="33">
      <t>ケイ</t>
    </rPh>
    <rPh sb="34" eb="36">
      <t>イッチ</t>
    </rPh>
    <phoneticPr fontId="1"/>
  </si>
  <si>
    <t>給付件数　・・・・・・・・・・・・・・・・・・</t>
    <rPh sb="0" eb="2">
      <t>キュウフ</t>
    </rPh>
    <rPh sb="2" eb="4">
      <t>ケンスウ</t>
    </rPh>
    <phoneticPr fontId="1"/>
  </si>
  <si>
    <t>国民年金加入者数,収納率及び</t>
    <rPh sb="0" eb="2">
      <t>コクミン</t>
    </rPh>
    <rPh sb="2" eb="4">
      <t>ネンキン</t>
    </rPh>
    <rPh sb="4" eb="7">
      <t>カニュウシャ</t>
    </rPh>
    <rPh sb="7" eb="8">
      <t>スウ</t>
    </rPh>
    <rPh sb="9" eb="11">
      <t>シュウノウ</t>
    </rPh>
    <rPh sb="11" eb="12">
      <t>リツ</t>
    </rPh>
    <rPh sb="12" eb="13">
      <t>オヨ</t>
    </rPh>
    <phoneticPr fontId="1"/>
  </si>
  <si>
    <t>該当なし</t>
    <rPh sb="0" eb="2">
      <t>ガイトウ</t>
    </rPh>
    <phoneticPr fontId="1"/>
  </si>
  <si>
    <t>世帯の経済構成別一般世帯数，一般世帯人員，</t>
    <rPh sb="0" eb="2">
      <t>セタイ</t>
    </rPh>
    <rPh sb="3" eb="5">
      <t>ケイザイ</t>
    </rPh>
    <rPh sb="5" eb="7">
      <t>コウセイ</t>
    </rPh>
    <rPh sb="7" eb="8">
      <t>ベツ</t>
    </rPh>
    <rPh sb="8" eb="10">
      <t>イッパン</t>
    </rPh>
    <rPh sb="10" eb="13">
      <t>セタイスウ</t>
    </rPh>
    <rPh sb="14" eb="16">
      <t>イッパン</t>
    </rPh>
    <rPh sb="16" eb="18">
      <t>セタイ</t>
    </rPh>
    <rPh sb="18" eb="20">
      <t>ジンイン</t>
    </rPh>
    <phoneticPr fontId="1"/>
  </si>
  <si>
    <t>　　農　　　　　業</t>
    <rPh sb="2" eb="3">
      <t>ノウ</t>
    </rPh>
    <rPh sb="8" eb="9">
      <t>ギョウ</t>
    </rPh>
    <phoneticPr fontId="1"/>
  </si>
  <si>
    <t>　　林　　　　　業</t>
    <rPh sb="2" eb="3">
      <t>ハヤシ</t>
    </rPh>
    <rPh sb="8" eb="9">
      <t>ギョウ</t>
    </rPh>
    <phoneticPr fontId="1"/>
  </si>
  <si>
    <t>　　漁　　　　　業</t>
    <rPh sb="2" eb="3">
      <t>リョウ</t>
    </rPh>
    <rPh sb="8" eb="9">
      <t>ギョウ</t>
    </rPh>
    <phoneticPr fontId="1"/>
  </si>
  <si>
    <t>　　建　　　　　設</t>
    <rPh sb="2" eb="3">
      <t>ケン</t>
    </rPh>
    <rPh sb="8" eb="9">
      <t>セツ</t>
    </rPh>
    <phoneticPr fontId="1"/>
  </si>
  <si>
    <t>　　工　　　　　業</t>
    <rPh sb="2" eb="3">
      <t>コウ</t>
    </rPh>
    <rPh sb="8" eb="9">
      <t>ギョウ</t>
    </rPh>
    <phoneticPr fontId="1"/>
  </si>
  <si>
    <t>　　社  会  福  祉</t>
    <rPh sb="2" eb="3">
      <t>シャ</t>
    </rPh>
    <rPh sb="5" eb="6">
      <t>カイ</t>
    </rPh>
    <rPh sb="8" eb="9">
      <t>フク</t>
    </rPh>
    <rPh sb="11" eb="12">
      <t>シ</t>
    </rPh>
    <phoneticPr fontId="1"/>
  </si>
  <si>
    <t>　　保　健　衛　生</t>
    <rPh sb="2" eb="3">
      <t>ホ</t>
    </rPh>
    <rPh sb="4" eb="5">
      <t>ケン</t>
    </rPh>
    <rPh sb="6" eb="7">
      <t>マモル</t>
    </rPh>
    <rPh sb="8" eb="9">
      <t>ショウ</t>
    </rPh>
    <phoneticPr fontId="1"/>
  </si>
  <si>
    <t>　　観　　　　　光</t>
    <rPh sb="2" eb="3">
      <t>カン</t>
    </rPh>
    <rPh sb="8" eb="9">
      <t>ヒカリ</t>
    </rPh>
    <phoneticPr fontId="1"/>
  </si>
  <si>
    <t>　　財　　　　　政</t>
    <rPh sb="2" eb="3">
      <t>ザイ</t>
    </rPh>
    <rPh sb="8" eb="9">
      <t>セイ</t>
    </rPh>
    <phoneticPr fontId="1"/>
  </si>
  <si>
    <t>　　選　　　　　挙</t>
    <rPh sb="2" eb="3">
      <t>セン</t>
    </rPh>
    <rPh sb="8" eb="9">
      <t>キョ</t>
    </rPh>
    <phoneticPr fontId="1"/>
  </si>
  <si>
    <t>　　行　　　　　政</t>
    <rPh sb="2" eb="3">
      <t>ギョウ</t>
    </rPh>
    <rPh sb="8" eb="9">
      <t>セイ</t>
    </rPh>
    <phoneticPr fontId="1"/>
  </si>
  <si>
    <t>歴代助役・副市長  ・・・・・・・・・・・・・・・</t>
    <rPh sb="0" eb="2">
      <t>レキダイ</t>
    </rPh>
    <rPh sb="2" eb="4">
      <t>ジョヤク</t>
    </rPh>
    <rPh sb="5" eb="8">
      <t>フクシチョウ</t>
    </rPh>
    <phoneticPr fontId="1"/>
  </si>
  <si>
    <t>　　主　要　年　表　 ・・・・・・・・・・・・・・・・・・・・</t>
    <rPh sb="2" eb="3">
      <t>シュ</t>
    </rPh>
    <rPh sb="4" eb="5">
      <t>ヨウ</t>
    </rPh>
    <rPh sb="6" eb="7">
      <t>ネン</t>
    </rPh>
    <rPh sb="8" eb="9">
      <t>ヒョウ</t>
    </rPh>
    <phoneticPr fontId="1"/>
  </si>
  <si>
    <t>　　運 輸 ・ 通 信</t>
    <rPh sb="2" eb="3">
      <t>ウン</t>
    </rPh>
    <rPh sb="4" eb="5">
      <t>ユ</t>
    </rPh>
    <rPh sb="8" eb="9">
      <t>ツウ</t>
    </rPh>
    <rPh sb="10" eb="11">
      <t>シン</t>
    </rPh>
    <phoneticPr fontId="1"/>
  </si>
  <si>
    <t>　　教 育 ・ 文 化　</t>
    <rPh sb="2" eb="3">
      <t>キョウ</t>
    </rPh>
    <rPh sb="4" eb="5">
      <t>イク</t>
    </rPh>
    <rPh sb="8" eb="9">
      <t>ブン</t>
    </rPh>
    <rPh sb="10" eb="11">
      <t>カ</t>
    </rPh>
    <phoneticPr fontId="1"/>
  </si>
  <si>
    <t>　　治 安 ・ 消 防</t>
    <rPh sb="2" eb="3">
      <t>オサム</t>
    </rPh>
    <rPh sb="4" eb="5">
      <t>アン</t>
    </rPh>
    <rPh sb="8" eb="9">
      <t>ケ</t>
    </rPh>
    <rPh sb="10" eb="11">
      <t>ボウ</t>
    </rPh>
    <phoneticPr fontId="1"/>
  </si>
  <si>
    <t>　　電 気 ・ ガ ス ・ 水 道</t>
    <rPh sb="2" eb="3">
      <t>デン</t>
    </rPh>
    <rPh sb="4" eb="5">
      <t>キ</t>
    </rPh>
    <rPh sb="14" eb="15">
      <t>ミズ</t>
    </rPh>
    <rPh sb="16" eb="17">
      <t>ミチ</t>
    </rPh>
    <phoneticPr fontId="1"/>
  </si>
  <si>
    <t>高速バス利用者数　・・・・・・・・・・・・・・・</t>
    <rPh sb="0" eb="2">
      <t>コウソク</t>
    </rPh>
    <rPh sb="4" eb="7">
      <t>リヨウシャ</t>
    </rPh>
    <rPh sb="7" eb="8">
      <t>スウ</t>
    </rPh>
    <phoneticPr fontId="1"/>
  </si>
  <si>
    <t>生活保護法による扶助状況　・・・・・</t>
    <rPh sb="0" eb="2">
      <t>セイカツ</t>
    </rPh>
    <rPh sb="2" eb="4">
      <t>ホゴ</t>
    </rPh>
    <rPh sb="4" eb="5">
      <t>ホウ</t>
    </rPh>
    <rPh sb="8" eb="10">
      <t>フジョ</t>
    </rPh>
    <rPh sb="10" eb="12">
      <t>ジョウキョウ</t>
    </rPh>
    <phoneticPr fontId="1"/>
  </si>
  <si>
    <t>単位未満を含む</t>
    <rPh sb="0" eb="2">
      <t>タンイ</t>
    </rPh>
    <rPh sb="2" eb="4">
      <t>ミマン</t>
    </rPh>
    <rPh sb="5" eb="6">
      <t>フク</t>
    </rPh>
    <phoneticPr fontId="1"/>
  </si>
  <si>
    <t>一般世帯人員　・・・・・・・・・・・・・・・・・・</t>
    <rPh sb="0" eb="2">
      <t>イッパン</t>
    </rPh>
    <rPh sb="2" eb="4">
      <t>セタイ</t>
    </rPh>
    <rPh sb="4" eb="6">
      <t>ジンイン</t>
    </rPh>
    <phoneticPr fontId="1"/>
  </si>
  <si>
    <t>後期高齢者医療保険の加入者数</t>
    <rPh sb="0" eb="2">
      <t>コウキ</t>
    </rPh>
    <rPh sb="2" eb="5">
      <t>コウレイシャ</t>
    </rPh>
    <rPh sb="5" eb="7">
      <t>イリョウ</t>
    </rPh>
    <rPh sb="7" eb="9">
      <t>ホケン</t>
    </rPh>
    <rPh sb="10" eb="13">
      <t>カニュウシャ</t>
    </rPh>
    <rPh sb="13" eb="14">
      <t>スウ</t>
    </rPh>
    <phoneticPr fontId="1"/>
  </si>
  <si>
    <t>及び給付件数 ・・・・・・・・・・・・・・・</t>
    <rPh sb="0" eb="1">
      <t>オヨ</t>
    </rPh>
    <rPh sb="2" eb="4">
      <t>キュウフ</t>
    </rPh>
    <rPh sb="4" eb="6">
      <t>ケンスウ</t>
    </rPh>
    <phoneticPr fontId="1"/>
  </si>
  <si>
    <t>市営プール利用者数 ･･･・・・・・・・・・</t>
    <rPh sb="0" eb="2">
      <t>シエイ</t>
    </rPh>
    <rPh sb="5" eb="7">
      <t>リヨウ</t>
    </rPh>
    <rPh sb="7" eb="8">
      <t>シャ</t>
    </rPh>
    <rPh sb="8" eb="9">
      <t>スウ</t>
    </rPh>
    <phoneticPr fontId="1"/>
  </si>
  <si>
    <t>本館（館山城）　・・・・・・・・・・・・・・・・・</t>
    <rPh sb="0" eb="2">
      <t>ホンカン</t>
    </rPh>
    <rPh sb="3" eb="5">
      <t>タテヤマ</t>
    </rPh>
    <rPh sb="5" eb="6">
      <t>シロ</t>
    </rPh>
    <phoneticPr fontId="1"/>
  </si>
  <si>
    <t>Ⅰ</t>
    <phoneticPr fontId="1"/>
  </si>
  <si>
    <t>（１６）</t>
    <phoneticPr fontId="1"/>
  </si>
  <si>
    <t>（１７）</t>
    <phoneticPr fontId="1"/>
  </si>
  <si>
    <t>世帯の家族類型別一般世帯数及び</t>
    <rPh sb="0" eb="2">
      <t>セタイ</t>
    </rPh>
    <rPh sb="3" eb="5">
      <t>カゾク</t>
    </rPh>
    <rPh sb="5" eb="6">
      <t>ルイ</t>
    </rPh>
    <rPh sb="6" eb="7">
      <t>カタ</t>
    </rPh>
    <rPh sb="7" eb="8">
      <t>ベツ</t>
    </rPh>
    <rPh sb="8" eb="10">
      <t>イッパン</t>
    </rPh>
    <rPh sb="10" eb="13">
      <t>セタイスウ</t>
    </rPh>
    <rPh sb="13" eb="14">
      <t>オヨ</t>
    </rPh>
    <phoneticPr fontId="1"/>
  </si>
  <si>
    <t>（ ２ ）</t>
    <phoneticPr fontId="1"/>
  </si>
  <si>
    <t>（ ３ ）</t>
    <phoneticPr fontId="1"/>
  </si>
  <si>
    <t>（ ２ ）</t>
    <phoneticPr fontId="1"/>
  </si>
  <si>
    <t>（ ３ ）</t>
    <phoneticPr fontId="1"/>
  </si>
  <si>
    <t>（２０）</t>
    <phoneticPr fontId="1"/>
  </si>
  <si>
    <t>（ ４ ）</t>
    <phoneticPr fontId="1"/>
  </si>
  <si>
    <t>Ⅱ</t>
    <phoneticPr fontId="1"/>
  </si>
  <si>
    <t>（２１）</t>
    <phoneticPr fontId="1"/>
  </si>
  <si>
    <t>１</t>
    <phoneticPr fontId="1"/>
  </si>
  <si>
    <t>（ １ ）</t>
    <phoneticPr fontId="1"/>
  </si>
  <si>
    <t>（２２）</t>
    <phoneticPr fontId="1"/>
  </si>
  <si>
    <t>（ ４ ）</t>
    <phoneticPr fontId="1"/>
  </si>
  <si>
    <t>（ ５ ）</t>
    <phoneticPr fontId="1"/>
  </si>
  <si>
    <t>（２３）</t>
    <phoneticPr fontId="1"/>
  </si>
  <si>
    <t>（ ６ ）</t>
    <phoneticPr fontId="1"/>
  </si>
  <si>
    <t>（ ７ ）</t>
    <phoneticPr fontId="1"/>
  </si>
  <si>
    <t>（２４）</t>
    <phoneticPr fontId="1"/>
  </si>
  <si>
    <t>（１５）</t>
    <phoneticPr fontId="1"/>
  </si>
  <si>
    <t>２</t>
    <phoneticPr fontId="1"/>
  </si>
  <si>
    <t>Ⅴ</t>
    <phoneticPr fontId="1"/>
  </si>
  <si>
    <t>（ １ ）</t>
    <phoneticPr fontId="1"/>
  </si>
  <si>
    <t>ア</t>
    <phoneticPr fontId="1"/>
  </si>
  <si>
    <t>Ⅵ</t>
    <phoneticPr fontId="1"/>
  </si>
  <si>
    <t>１</t>
    <phoneticPr fontId="1"/>
  </si>
  <si>
    <t>Ⅳ</t>
    <phoneticPr fontId="1"/>
  </si>
  <si>
    <t>１</t>
    <phoneticPr fontId="1"/>
  </si>
  <si>
    <t>Ⅶ</t>
    <phoneticPr fontId="1"/>
  </si>
  <si>
    <t>（ １ ）</t>
    <phoneticPr fontId="1"/>
  </si>
  <si>
    <t>（ １ ）</t>
    <phoneticPr fontId="1"/>
  </si>
  <si>
    <t>Ⅷ</t>
    <phoneticPr fontId="1"/>
  </si>
  <si>
    <t xml:space="preserve"> ２</t>
    <phoneticPr fontId="1"/>
  </si>
  <si>
    <t xml:space="preserve"> １</t>
    <phoneticPr fontId="1"/>
  </si>
  <si>
    <t xml:space="preserve"> ３</t>
    <phoneticPr fontId="1"/>
  </si>
  <si>
    <t>XII</t>
    <phoneticPr fontId="1"/>
  </si>
  <si>
    <t xml:space="preserve"> １</t>
    <phoneticPr fontId="1"/>
  </si>
  <si>
    <t>Ⅸ</t>
    <phoneticPr fontId="1"/>
  </si>
  <si>
    <t xml:space="preserve"> １</t>
    <phoneticPr fontId="1"/>
  </si>
  <si>
    <t xml:space="preserve"> ２</t>
    <phoneticPr fontId="1"/>
  </si>
  <si>
    <t xml:space="preserve"> ３</t>
    <phoneticPr fontId="1"/>
  </si>
  <si>
    <t>Ⅹ</t>
    <phoneticPr fontId="1"/>
  </si>
  <si>
    <t>XIII</t>
    <phoneticPr fontId="1"/>
  </si>
  <si>
    <t xml:space="preserve"> １</t>
    <phoneticPr fontId="1"/>
  </si>
  <si>
    <t xml:space="preserve"> １</t>
    <phoneticPr fontId="1"/>
  </si>
  <si>
    <t xml:space="preserve"> ２</t>
    <phoneticPr fontId="1"/>
  </si>
  <si>
    <t>介護保険の認定状況・・・・・・・・・・</t>
    <rPh sb="0" eb="2">
      <t>カイゴ</t>
    </rPh>
    <rPh sb="2" eb="4">
      <t>ホケン</t>
    </rPh>
    <rPh sb="5" eb="7">
      <t>ニンテイ</t>
    </rPh>
    <rPh sb="7" eb="9">
      <t>ジョウキョウ</t>
    </rPh>
    <phoneticPr fontId="1"/>
  </si>
  <si>
    <t xml:space="preserve"> ３</t>
    <phoneticPr fontId="1"/>
  </si>
  <si>
    <t>介護保険の給付状況・・・・・・・・・・</t>
    <rPh sb="0" eb="2">
      <t>カイゴ</t>
    </rPh>
    <rPh sb="2" eb="4">
      <t>ホケン</t>
    </rPh>
    <rPh sb="5" eb="7">
      <t>キュウフ</t>
    </rPh>
    <rPh sb="7" eb="9">
      <t>ジョウキョウ</t>
    </rPh>
    <phoneticPr fontId="1"/>
  </si>
  <si>
    <t>（ ３ ）</t>
    <phoneticPr fontId="1"/>
  </si>
  <si>
    <t>（ ４ ）</t>
    <phoneticPr fontId="1"/>
  </si>
  <si>
    <t xml:space="preserve"> ３</t>
    <phoneticPr fontId="1"/>
  </si>
  <si>
    <t xml:space="preserve"> ５ </t>
    <phoneticPr fontId="1"/>
  </si>
  <si>
    <t>XI</t>
    <phoneticPr fontId="1"/>
  </si>
  <si>
    <t xml:space="preserve"> １</t>
    <phoneticPr fontId="1"/>
  </si>
  <si>
    <t>（ １ ）</t>
    <phoneticPr fontId="1"/>
  </si>
  <si>
    <t>XIV</t>
    <phoneticPr fontId="1"/>
  </si>
  <si>
    <t>XVI</t>
    <phoneticPr fontId="1"/>
  </si>
  <si>
    <t xml:space="preserve"> １</t>
    <phoneticPr fontId="1"/>
  </si>
  <si>
    <t xml:space="preserve"> １</t>
    <phoneticPr fontId="1"/>
  </si>
  <si>
    <t xml:space="preserve"> ２</t>
    <phoneticPr fontId="1"/>
  </si>
  <si>
    <t>（ １ ）</t>
    <phoneticPr fontId="1"/>
  </si>
  <si>
    <t xml:space="preserve"> ２</t>
    <phoneticPr fontId="1"/>
  </si>
  <si>
    <t>（ ５ ）</t>
    <phoneticPr fontId="1"/>
  </si>
  <si>
    <t>XVII</t>
    <phoneticPr fontId="1"/>
  </si>
  <si>
    <t>XVIII</t>
    <phoneticPr fontId="1"/>
  </si>
  <si>
    <t>XIX</t>
    <phoneticPr fontId="1"/>
  </si>
  <si>
    <t>XV</t>
    <phoneticPr fontId="1"/>
  </si>
  <si>
    <t>就業者数及び１世帯当たり人員  ・・・・・・・</t>
    <rPh sb="0" eb="3">
      <t>シュウギョウシャ</t>
    </rPh>
    <rPh sb="3" eb="4">
      <t>スウ</t>
    </rPh>
    <rPh sb="4" eb="5">
      <t>オヨ</t>
    </rPh>
    <rPh sb="7" eb="9">
      <t>セタイ</t>
    </rPh>
    <rPh sb="9" eb="10">
      <t>ア</t>
    </rPh>
    <rPh sb="12" eb="14">
      <t>ジンイン</t>
    </rPh>
    <phoneticPr fontId="1"/>
  </si>
  <si>
    <t>場合もあります。</t>
    <phoneticPr fontId="1"/>
  </si>
  <si>
    <t>「０」</t>
    <phoneticPr fontId="1"/>
  </si>
  <si>
    <t>･･････</t>
    <phoneticPr fontId="1"/>
  </si>
  <si>
    <t>「－」</t>
    <phoneticPr fontId="1"/>
  </si>
  <si>
    <t>･･････</t>
    <phoneticPr fontId="1"/>
  </si>
  <si>
    <t>「･･･」</t>
    <phoneticPr fontId="1"/>
  </si>
  <si>
    <t>･･････</t>
    <phoneticPr fontId="1"/>
  </si>
  <si>
    <t>「ｘ」</t>
    <phoneticPr fontId="1"/>
  </si>
  <si>
    <t>･･････</t>
    <phoneticPr fontId="1"/>
  </si>
  <si>
    <t>「△」</t>
    <phoneticPr fontId="1"/>
  </si>
  <si>
    <t>････････････････････････････････････････････････････････････</t>
    <phoneticPr fontId="1"/>
  </si>
  <si>
    <t>････････････････････････････････････････････････････････････</t>
    <phoneticPr fontId="1"/>
  </si>
  <si>
    <t>Ⅲ</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</si>
  <si>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</si>
  <si>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</si>
  <si>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</si>
  <si>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</si>
  <si>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</si>
  <si>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</si>
  <si>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</si>
  <si>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</si>
  <si>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</si>
  <si>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</si>
  <si>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</si>
  <si>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</si>
  <si>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</si>
  <si>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</si>
  <si>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</si>
  <si>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14.11. 3</t>
    <phoneticPr fontId="1"/>
  </si>
  <si>
    <t>29. 5. 3</t>
    <phoneticPr fontId="1"/>
  </si>
  <si>
    <t>40. 3.12</t>
    <phoneticPr fontId="1"/>
  </si>
  <si>
    <t>〃</t>
    <phoneticPr fontId="1"/>
  </si>
  <si>
    <t>40. 9.29</t>
    <phoneticPr fontId="1"/>
  </si>
  <si>
    <t>40.12.17</t>
    <phoneticPr fontId="1"/>
  </si>
  <si>
    <t>41. 6.30</t>
    <phoneticPr fontId="1"/>
  </si>
  <si>
    <t>46.12. 6</t>
    <phoneticPr fontId="1"/>
  </si>
  <si>
    <t>48. 8.24</t>
    <phoneticPr fontId="1"/>
  </si>
  <si>
    <t>49. 6.17</t>
    <phoneticPr fontId="1"/>
  </si>
  <si>
    <t>〃</t>
    <phoneticPr fontId="1"/>
  </si>
  <si>
    <t>49. 9.20</t>
    <phoneticPr fontId="1"/>
  </si>
  <si>
    <t>〃</t>
    <phoneticPr fontId="1"/>
  </si>
  <si>
    <t>〃</t>
    <phoneticPr fontId="1"/>
  </si>
  <si>
    <t>〃</t>
    <phoneticPr fontId="1"/>
  </si>
  <si>
    <t>50. 7. 1</t>
    <phoneticPr fontId="1"/>
  </si>
  <si>
    <t>54. 4.17</t>
    <phoneticPr fontId="1"/>
  </si>
  <si>
    <t>55. 2. 5</t>
    <phoneticPr fontId="1"/>
  </si>
  <si>
    <t>〃</t>
    <phoneticPr fontId="1"/>
  </si>
  <si>
    <t>55. 5.13</t>
    <phoneticPr fontId="1"/>
  </si>
  <si>
    <t>59. 5. 1</t>
    <phoneticPr fontId="1"/>
  </si>
  <si>
    <t>〃</t>
    <phoneticPr fontId="1"/>
  </si>
  <si>
    <t>63. 8. 2</t>
    <phoneticPr fontId="1"/>
  </si>
  <si>
    <t>63.10. 1</t>
    <phoneticPr fontId="1"/>
  </si>
  <si>
    <t xml:space="preserve"> 5. 5.28</t>
    <phoneticPr fontId="1"/>
  </si>
  <si>
    <t>15. 5.16</t>
    <phoneticPr fontId="1"/>
  </si>
  <si>
    <t>（ ８ ）</t>
    <phoneticPr fontId="1"/>
  </si>
  <si>
    <t>（ ９ ）</t>
    <phoneticPr fontId="1"/>
  </si>
  <si>
    <t>（２５）</t>
    <phoneticPr fontId="1"/>
  </si>
  <si>
    <t>イ</t>
    <phoneticPr fontId="1"/>
  </si>
  <si>
    <t>１</t>
    <phoneticPr fontId="1"/>
  </si>
  <si>
    <t>大字別人口及び世帯数　・・・・・・・・・</t>
    <rPh sb="0" eb="2">
      <t>オオアザ</t>
    </rPh>
    <rPh sb="2" eb="3">
      <t>ベツ</t>
    </rPh>
    <rPh sb="3" eb="5">
      <t>ジンコウ</t>
    </rPh>
    <rPh sb="5" eb="6">
      <t>オヨ</t>
    </rPh>
    <rPh sb="7" eb="10">
      <t>セタイスウ</t>
    </rPh>
    <phoneticPr fontId="1"/>
  </si>
  <si>
    <t>（ ３ ）</t>
    <phoneticPr fontId="1"/>
  </si>
  <si>
    <t>XX</t>
    <phoneticPr fontId="1"/>
  </si>
  <si>
    <t>23. 6.10</t>
    <phoneticPr fontId="1"/>
  </si>
  <si>
    <t>浜田字浜町・坂田字嶋田地先公有水面埋立地を編入</t>
    <rPh sb="0" eb="2">
      <t>ハマダ</t>
    </rPh>
    <rPh sb="2" eb="3">
      <t>アザ</t>
    </rPh>
    <rPh sb="3" eb="5">
      <t>ハマチョウ</t>
    </rPh>
    <rPh sb="6" eb="8">
      <t>サカタ</t>
    </rPh>
    <rPh sb="8" eb="9">
      <t>アザ</t>
    </rPh>
    <rPh sb="9" eb="11">
      <t>シマダ</t>
    </rPh>
    <rPh sb="11" eb="12">
      <t>チ</t>
    </rPh>
    <rPh sb="12" eb="13">
      <t>サキ</t>
    </rPh>
    <rPh sb="13" eb="15">
      <t>コウユウ</t>
    </rPh>
    <rPh sb="15" eb="17">
      <t>スイメン</t>
    </rPh>
    <rPh sb="17" eb="19">
      <t>ウメタテ</t>
    </rPh>
    <rPh sb="19" eb="20">
      <t>チ</t>
    </rPh>
    <rPh sb="21" eb="23">
      <t>ヘンニュウ</t>
    </rPh>
    <phoneticPr fontId="1"/>
  </si>
  <si>
    <t>県内各市及び安房郡内の　</t>
    <rPh sb="0" eb="2">
      <t>ケンナイ</t>
    </rPh>
    <rPh sb="2" eb="3">
      <t>カク</t>
    </rPh>
    <rPh sb="3" eb="4">
      <t>シ</t>
    </rPh>
    <rPh sb="4" eb="5">
      <t>オヨ</t>
    </rPh>
    <rPh sb="6" eb="8">
      <t>アワ</t>
    </rPh>
    <rPh sb="8" eb="10">
      <t>グンナイ</t>
    </rPh>
    <phoneticPr fontId="1"/>
  </si>
  <si>
    <t>県内各市及び安房郡内の</t>
    <rPh sb="0" eb="2">
      <t>ケンナイ</t>
    </rPh>
    <rPh sb="2" eb="3">
      <t>カク</t>
    </rPh>
    <rPh sb="3" eb="4">
      <t>シ</t>
    </rPh>
    <rPh sb="4" eb="5">
      <t>オヨ</t>
    </rPh>
    <rPh sb="6" eb="9">
      <t>アワグン</t>
    </rPh>
    <rPh sb="9" eb="10">
      <t>ナイ</t>
    </rPh>
    <phoneticPr fontId="1"/>
  </si>
  <si>
    <t>　資料は，主に市内官公署，民間諸機関及び本市各課などの報告によるもの又は本市情報</t>
    <rPh sb="1" eb="3">
      <t>シリョウ</t>
    </rPh>
    <rPh sb="5" eb="6">
      <t>オモ</t>
    </rPh>
    <rPh sb="7" eb="9">
      <t>シナイ</t>
    </rPh>
    <rPh sb="9" eb="11">
      <t>カンコウ</t>
    </rPh>
    <rPh sb="11" eb="12">
      <t>ショ</t>
    </rPh>
    <rPh sb="13" eb="15">
      <t>ミンカン</t>
    </rPh>
    <rPh sb="15" eb="18">
      <t>ショキカン</t>
    </rPh>
    <rPh sb="18" eb="19">
      <t>オヨ</t>
    </rPh>
    <rPh sb="20" eb="22">
      <t>ホンシ</t>
    </rPh>
    <rPh sb="22" eb="23">
      <t>カク</t>
    </rPh>
    <rPh sb="23" eb="24">
      <t>カ</t>
    </rPh>
    <rPh sb="27" eb="29">
      <t>ホウコク</t>
    </rPh>
    <rPh sb="34" eb="35">
      <t>マタ</t>
    </rPh>
    <rPh sb="36" eb="37">
      <t>ホン</t>
    </rPh>
    <rPh sb="37" eb="38">
      <t>シ</t>
    </rPh>
    <rPh sb="38" eb="40">
      <t>ジョウホウ</t>
    </rPh>
    <phoneticPr fontId="1"/>
  </si>
  <si>
    <t xml:space="preserve"> “渚の駅”たてやま（渚の博物館）　・・</t>
    <rPh sb="11" eb="12">
      <t>ナギサ</t>
    </rPh>
    <rPh sb="13" eb="16">
      <t>ハクブツカン</t>
    </rPh>
    <phoneticPr fontId="1"/>
  </si>
  <si>
    <t>学年別児童，生徒数　・・・・・・・・・・・・</t>
    <rPh sb="0" eb="2">
      <t>ガクネン</t>
    </rPh>
    <rPh sb="2" eb="3">
      <t>ベツ</t>
    </rPh>
    <rPh sb="3" eb="5">
      <t>ジドウ</t>
    </rPh>
    <rPh sb="6" eb="9">
      <t>セイトスウ</t>
    </rPh>
    <phoneticPr fontId="1"/>
  </si>
  <si>
    <t>26.10. 1</t>
    <phoneticPr fontId="1"/>
  </si>
  <si>
    <t>国土交通省国土地理院改訂（計測方法の変更）</t>
    <rPh sb="0" eb="2">
      <t>コクド</t>
    </rPh>
    <rPh sb="2" eb="5">
      <t>コウツウショウ</t>
    </rPh>
    <rPh sb="5" eb="7">
      <t>コクド</t>
    </rPh>
    <rPh sb="7" eb="9">
      <t>チリ</t>
    </rPh>
    <rPh sb="9" eb="10">
      <t>イン</t>
    </rPh>
    <rPh sb="10" eb="12">
      <t>カイテイ</t>
    </rPh>
    <rPh sb="13" eb="15">
      <t>ケイソク</t>
    </rPh>
    <rPh sb="15" eb="17">
      <t>ホウホウ</t>
    </rPh>
    <rPh sb="18" eb="20">
      <t>ヘンコウ</t>
    </rPh>
    <phoneticPr fontId="1"/>
  </si>
  <si>
    <t>土　　地　･･・・・・・・・・・・・・・・・・・・・・・・・</t>
    <rPh sb="0" eb="1">
      <t>ツチ</t>
    </rPh>
    <rPh sb="3" eb="4">
      <t>チ</t>
    </rPh>
    <phoneticPr fontId="1"/>
  </si>
  <si>
    <t>土地の現況　・・・・・・・・・・・・・・・・・・・・・・</t>
    <rPh sb="0" eb="2">
      <t>トチ</t>
    </rPh>
    <rPh sb="3" eb="5">
      <t>ゲンキョウ</t>
    </rPh>
    <phoneticPr fontId="1"/>
  </si>
  <si>
    <t>卸売業　・・・・・・・・・・・・・・・・・・・・・・・・</t>
    <rPh sb="0" eb="3">
      <t>オロシウリギョウ</t>
    </rPh>
    <phoneticPr fontId="1"/>
  </si>
  <si>
    <t xml:space="preserve"> ３</t>
    <phoneticPr fontId="1"/>
  </si>
  <si>
    <t>小売業　・・・・・・・・・・・・・・・・・・・・・・・・</t>
    <rPh sb="0" eb="3">
      <t>コウリギョウ</t>
    </rPh>
    <phoneticPr fontId="1"/>
  </si>
  <si>
    <t>元気な広場　・・・・・・・・・・・・・・・・・</t>
    <rPh sb="0" eb="2">
      <t>ゲンキ</t>
    </rPh>
    <rPh sb="3" eb="5">
      <t>ヒロバ</t>
    </rPh>
    <phoneticPr fontId="1"/>
  </si>
  <si>
    <t xml:space="preserve"> ５</t>
    <phoneticPr fontId="1"/>
  </si>
  <si>
    <t xml:space="preserve"> ７</t>
    <phoneticPr fontId="1"/>
  </si>
  <si>
    <t xml:space="preserve"> ８</t>
    <phoneticPr fontId="1"/>
  </si>
  <si>
    <t>身体障害者手帳・療育手帳・精神</t>
    <rPh sb="0" eb="2">
      <t>シンタイ</t>
    </rPh>
    <rPh sb="2" eb="5">
      <t>ショウガイシャ</t>
    </rPh>
    <rPh sb="5" eb="7">
      <t>テチョウ</t>
    </rPh>
    <rPh sb="8" eb="10">
      <t>リョウイク</t>
    </rPh>
    <rPh sb="10" eb="12">
      <t>テチョウ</t>
    </rPh>
    <rPh sb="13" eb="15">
      <t>セイシン</t>
    </rPh>
    <phoneticPr fontId="1"/>
  </si>
  <si>
    <t>保健福祉手帳 所持者数の状況・・・</t>
    <phoneticPr fontId="1"/>
  </si>
  <si>
    <t>学童クラブ　・・・・・・・・・・・・・・・・・・・・</t>
    <rPh sb="0" eb="2">
      <t>ガクドウ</t>
    </rPh>
    <phoneticPr fontId="1"/>
  </si>
  <si>
    <t xml:space="preserve">　利用に当たって詳細な内容を必要とする場合は，本市総合政策部情報課統計係 </t>
    <rPh sb="1" eb="3">
      <t>リヨウ</t>
    </rPh>
    <rPh sb="4" eb="5">
      <t>ア</t>
    </rPh>
    <rPh sb="8" eb="10">
      <t>ショウサイ</t>
    </rPh>
    <rPh sb="11" eb="13">
      <t>ナイヨウ</t>
    </rPh>
    <rPh sb="14" eb="16">
      <t>ヒツヨウ</t>
    </rPh>
    <rPh sb="19" eb="21">
      <t>バアイ</t>
    </rPh>
    <rPh sb="23" eb="24">
      <t>ホン</t>
    </rPh>
    <rPh sb="24" eb="25">
      <t>シ</t>
    </rPh>
    <rPh sb="25" eb="27">
      <t>ソウゴウ</t>
    </rPh>
    <rPh sb="27" eb="29">
      <t>セイサク</t>
    </rPh>
    <rPh sb="29" eb="30">
      <t>ブ</t>
    </rPh>
    <rPh sb="30" eb="32">
      <t>ジョウホウ</t>
    </rPh>
    <rPh sb="32" eb="33">
      <t>カ</t>
    </rPh>
    <rPh sb="33" eb="35">
      <t>トウケイ</t>
    </rPh>
    <rPh sb="35" eb="36">
      <t>ガカリ</t>
    </rPh>
    <phoneticPr fontId="1"/>
  </si>
  <si>
    <t>事業所数及び従業者数　・・・・・・・・・・・</t>
    <rPh sb="0" eb="3">
      <t>ジギョウショ</t>
    </rPh>
    <rPh sb="3" eb="4">
      <t>スウ</t>
    </rPh>
    <rPh sb="4" eb="5">
      <t>オヨ</t>
    </rPh>
    <rPh sb="6" eb="7">
      <t>ジュウ</t>
    </rPh>
    <rPh sb="7" eb="10">
      <t>ギョウシャスウ</t>
    </rPh>
    <phoneticPr fontId="1"/>
  </si>
  <si>
    <t>製造品出荷額等　・・・・・・・・・・・・・・・・</t>
    <rPh sb="0" eb="3">
      <t>セイゾウヒン</t>
    </rPh>
    <rPh sb="3" eb="5">
      <t>シュッカ</t>
    </rPh>
    <rPh sb="5" eb="6">
      <t>ガク</t>
    </rPh>
    <rPh sb="6" eb="7">
      <t>トウ</t>
    </rPh>
    <phoneticPr fontId="1"/>
  </si>
  <si>
    <t>県内各市及び安房郡内の商業　・・・・・</t>
    <rPh sb="11" eb="13">
      <t>ショウギョウ</t>
    </rPh>
    <phoneticPr fontId="1"/>
  </si>
  <si>
    <t>県内各市及び安房郡内の人口　・・・</t>
    <rPh sb="0" eb="2">
      <t>ケンナイ</t>
    </rPh>
    <rPh sb="2" eb="4">
      <t>カクシ</t>
    </rPh>
    <rPh sb="4" eb="5">
      <t>オヨ</t>
    </rPh>
    <rPh sb="6" eb="8">
      <t>アンボウ</t>
    </rPh>
    <rPh sb="8" eb="9">
      <t>グン</t>
    </rPh>
    <rPh sb="9" eb="10">
      <t>ナイ</t>
    </rPh>
    <rPh sb="11" eb="13">
      <t>ジンコウ</t>
    </rPh>
    <phoneticPr fontId="1"/>
  </si>
  <si>
    <t>28.10. 1</t>
    <phoneticPr fontId="1"/>
  </si>
  <si>
    <t>国土交通省国土地理院改訂</t>
    <rPh sb="0" eb="2">
      <t>コクド</t>
    </rPh>
    <rPh sb="2" eb="5">
      <t>コウツウショウ</t>
    </rPh>
    <rPh sb="5" eb="7">
      <t>コクド</t>
    </rPh>
    <rPh sb="7" eb="9">
      <t>チリ</t>
    </rPh>
    <rPh sb="9" eb="10">
      <t>イン</t>
    </rPh>
    <rPh sb="10" eb="12">
      <t>カイテイ</t>
    </rPh>
    <phoneticPr fontId="1"/>
  </si>
  <si>
    <t>（電話：0470－22－3168）又は，各資料の出所機関に照会して下さい。</t>
    <rPh sb="1" eb="3">
      <t>デンワ</t>
    </rPh>
    <rPh sb="17" eb="18">
      <t>マタ</t>
    </rPh>
    <rPh sb="20" eb="23">
      <t>カクシリョウ</t>
    </rPh>
    <rPh sb="24" eb="26">
      <t>デドコロ</t>
    </rPh>
    <rPh sb="26" eb="28">
      <t>キカン</t>
    </rPh>
    <rPh sb="29" eb="31">
      <t>ショウカイ</t>
    </rPh>
    <rPh sb="33" eb="34">
      <t>クダ</t>
    </rPh>
    <phoneticPr fontId="1"/>
  </si>
  <si>
    <t>道路，橋りょう　・・・・・・・・・・・・・・・・・・・</t>
    <rPh sb="0" eb="2">
      <t>ドウロ</t>
    </rPh>
    <rPh sb="3" eb="4">
      <t>キョウ</t>
    </rPh>
    <phoneticPr fontId="1"/>
  </si>
  <si>
    <t>家畜・家きんの飼育頭羽数　・・・・・・・</t>
    <rPh sb="0" eb="2">
      <t>カチク</t>
    </rPh>
    <rPh sb="3" eb="4">
      <t>カ</t>
    </rPh>
    <rPh sb="7" eb="9">
      <t>シイク</t>
    </rPh>
    <rPh sb="9" eb="10">
      <t>カシラ</t>
    </rPh>
    <rPh sb="10" eb="11">
      <t>ハネ</t>
    </rPh>
    <rPh sb="11" eb="12">
      <t>スウ</t>
    </rPh>
    <phoneticPr fontId="1"/>
  </si>
  <si>
    <t>電灯　・・・・・・・・・・・・・・・・・・・・・・・・・・</t>
    <rPh sb="0" eb="1">
      <t>デン</t>
    </rPh>
    <rPh sb="1" eb="2">
      <t>ヒ</t>
    </rPh>
    <phoneticPr fontId="1"/>
  </si>
  <si>
    <t>電力　・・・・・・・・・・・・・・・・・・・・・・・・・・</t>
    <rPh sb="0" eb="1">
      <t>デン</t>
    </rPh>
    <rPh sb="1" eb="2">
      <t>チカラ</t>
    </rPh>
    <phoneticPr fontId="1"/>
  </si>
  <si>
    <t>議会　・・・・・・・・・・・・・・・・・・・・・</t>
    <rPh sb="0" eb="1">
      <t>ギ</t>
    </rPh>
    <rPh sb="1" eb="2">
      <t>カイ</t>
    </rPh>
    <phoneticPr fontId="1"/>
  </si>
  <si>
    <t>消　　防　・・・・・・・・・・・・・・・・・・・</t>
    <rPh sb="0" eb="1">
      <t>ショウ</t>
    </rPh>
    <rPh sb="3" eb="4">
      <t>ボウ</t>
    </rPh>
    <phoneticPr fontId="1"/>
  </si>
  <si>
    <t>㎢</t>
    <phoneticPr fontId="1"/>
  </si>
  <si>
    <t>特別支援学校　・・・・・・・・・・・・・・・・・</t>
    <rPh sb="0" eb="2">
      <t>トクベツ</t>
    </rPh>
    <rPh sb="2" eb="4">
      <t>シエン</t>
    </rPh>
    <rPh sb="4" eb="6">
      <t>ガッコウ</t>
    </rPh>
    <phoneticPr fontId="1"/>
  </si>
  <si>
    <t>消防機器台数　・・・・・・・・・・・・・・</t>
    <rPh sb="0" eb="2">
      <t>ショウボウ</t>
    </rPh>
    <rPh sb="2" eb="4">
      <t>キキ</t>
    </rPh>
    <rPh sb="4" eb="6">
      <t>ダイスウ</t>
    </rPh>
    <phoneticPr fontId="1"/>
  </si>
  <si>
    <t>図書貸出件数　・・・・・・・・・・・・・・・・・</t>
    <rPh sb="0" eb="2">
      <t>トショ</t>
    </rPh>
    <rPh sb="2" eb="4">
      <t>カシダシ</t>
    </rPh>
    <rPh sb="4" eb="6">
      <t>ケンスウ</t>
    </rPh>
    <phoneticPr fontId="1"/>
  </si>
  <si>
    <t>産業（大分類）別，民営事業所等の推移</t>
    <rPh sb="0" eb="2">
      <t>サンギョウ</t>
    </rPh>
    <rPh sb="3" eb="6">
      <t>ダイブンルイ</t>
    </rPh>
    <rPh sb="7" eb="8">
      <t>ベツ</t>
    </rPh>
    <rPh sb="9" eb="11">
      <t>ミンエイ</t>
    </rPh>
    <rPh sb="11" eb="14">
      <t>ジギョウショ</t>
    </rPh>
    <rPh sb="14" eb="15">
      <t>トウ</t>
    </rPh>
    <rPh sb="16" eb="18">
      <t>スイイ</t>
    </rPh>
    <phoneticPr fontId="1"/>
  </si>
  <si>
    <t>ＪＲバス関東　・・・・・・・・・・・・・・・・・・・・・</t>
    <rPh sb="4" eb="6">
      <t>カントウ</t>
    </rPh>
    <phoneticPr fontId="1"/>
  </si>
  <si>
    <t>ガス（都市ガス） 　・・・・・・・・・・・・・・</t>
    <rPh sb="3" eb="5">
      <t>トシ</t>
    </rPh>
    <phoneticPr fontId="1"/>
  </si>
  <si>
    <t>上水道事業一覧　 ・・・・・・・・・・・・・</t>
    <rPh sb="0" eb="3">
      <t>ジョウスイドウ</t>
    </rPh>
    <rPh sb="3" eb="5">
      <t>ジギョウ</t>
    </rPh>
    <rPh sb="5" eb="7">
      <t>イチラン</t>
    </rPh>
    <phoneticPr fontId="1"/>
  </si>
  <si>
    <t>下水道  ・・・・・・・・・・・・・・・・・・・・・</t>
    <rPh sb="0" eb="3">
      <t>ゲスイドウ</t>
    </rPh>
    <phoneticPr fontId="1"/>
  </si>
  <si>
    <t>医療施設数　・・・・・・・・・・・・・・・・・</t>
    <rPh sb="0" eb="2">
      <t>イリョウ</t>
    </rPh>
    <rPh sb="2" eb="4">
      <t>シセツ</t>
    </rPh>
    <rPh sb="4" eb="5">
      <t>カズ</t>
    </rPh>
    <phoneticPr fontId="1"/>
  </si>
  <si>
    <t>一般会計当初予算の</t>
    <rPh sb="0" eb="2">
      <t>イッパン</t>
    </rPh>
    <rPh sb="2" eb="4">
      <t>カイケイ</t>
    </rPh>
    <rPh sb="4" eb="6">
      <t>トウショ</t>
    </rPh>
    <rPh sb="6" eb="8">
      <t>ヨサン</t>
    </rPh>
    <phoneticPr fontId="1"/>
  </si>
  <si>
    <t xml:space="preserve"> ３</t>
    <phoneticPr fontId="1"/>
  </si>
  <si>
    <t xml:space="preserve"> ４</t>
    <phoneticPr fontId="1"/>
  </si>
  <si>
    <t xml:space="preserve"> ５</t>
    <phoneticPr fontId="1"/>
  </si>
  <si>
    <t xml:space="preserve"> ６</t>
    <phoneticPr fontId="1"/>
  </si>
  <si>
    <t xml:space="preserve"> ７</t>
    <phoneticPr fontId="1"/>
  </si>
  <si>
    <t xml:space="preserve"> ８</t>
    <phoneticPr fontId="1"/>
  </si>
  <si>
    <t xml:space="preserve"> ９</t>
    <phoneticPr fontId="1"/>
  </si>
  <si>
    <t>１０</t>
    <phoneticPr fontId="1"/>
  </si>
  <si>
    <t>１１</t>
    <phoneticPr fontId="1"/>
  </si>
  <si>
    <t>１２</t>
    <phoneticPr fontId="1"/>
  </si>
  <si>
    <t>１３</t>
    <phoneticPr fontId="1"/>
  </si>
  <si>
    <t>３</t>
    <phoneticPr fontId="1"/>
  </si>
  <si>
    <t>４</t>
    <phoneticPr fontId="1"/>
  </si>
  <si>
    <t>５</t>
    <phoneticPr fontId="1"/>
  </si>
  <si>
    <t>また，最近変わったものについては極力掲載してあります。</t>
    <rPh sb="3" eb="5">
      <t>サイキン</t>
    </rPh>
    <rPh sb="5" eb="6">
      <t>カ</t>
    </rPh>
    <rPh sb="16" eb="18">
      <t>キョクリョク</t>
    </rPh>
    <rPh sb="18" eb="20">
      <t>ケイサイ</t>
    </rPh>
    <phoneticPr fontId="1"/>
  </si>
  <si>
    <t xml:space="preserve"> 1</t>
    <phoneticPr fontId="1"/>
  </si>
  <si>
    <t xml:space="preserve"> 2</t>
    <phoneticPr fontId="1"/>
  </si>
  <si>
    <t>観光一覧 ・・・・・・・・・・・・・・・・・・・・・・・</t>
    <rPh sb="0" eb="4">
      <t>カンコウイチラン</t>
    </rPh>
    <phoneticPr fontId="1"/>
  </si>
  <si>
    <t>　付録　観光一覧</t>
    <rPh sb="1" eb="3">
      <t>フロク</t>
    </rPh>
    <rPh sb="4" eb="6">
      <t>カンコウ</t>
    </rPh>
    <rPh sb="6" eb="8">
      <t>イチラン</t>
    </rPh>
    <phoneticPr fontId="1"/>
  </si>
  <si>
    <t>･･････････････････････････････････････････････</t>
    <phoneticPr fontId="1"/>
  </si>
  <si>
    <t>　　　　　　市内主要官公署等一覧</t>
    <rPh sb="6" eb="8">
      <t>シナイ</t>
    </rPh>
    <rPh sb="8" eb="10">
      <t>シュヨウ</t>
    </rPh>
    <rPh sb="10" eb="11">
      <t>カン</t>
    </rPh>
    <rPh sb="11" eb="12">
      <t>コウ</t>
    </rPh>
    <rPh sb="12" eb="13">
      <t>ショ</t>
    </rPh>
    <rPh sb="13" eb="14">
      <t>トウ</t>
    </rPh>
    <rPh sb="14" eb="16">
      <t>イチラン</t>
    </rPh>
    <phoneticPr fontId="1"/>
  </si>
  <si>
    <t>ウ</t>
    <phoneticPr fontId="1"/>
  </si>
  <si>
    <t>　婚姻・離婚・合計特殊出生率・・・・・</t>
    <rPh sb="1" eb="3">
      <t>コンイン</t>
    </rPh>
    <rPh sb="4" eb="6">
      <t>リコン</t>
    </rPh>
    <rPh sb="7" eb="9">
      <t>ゴウケイ</t>
    </rPh>
    <rPh sb="9" eb="11">
      <t>トクシュ</t>
    </rPh>
    <rPh sb="11" eb="13">
      <t>シュッショウ</t>
    </rPh>
    <rPh sb="13" eb="14">
      <t>リツ</t>
    </rPh>
    <phoneticPr fontId="1"/>
  </si>
  <si>
    <t>一般会計当初予算・・・・・・・・・・・</t>
    <rPh sb="0" eb="2">
      <t>イッパン</t>
    </rPh>
    <rPh sb="2" eb="4">
      <t>カイケイ</t>
    </rPh>
    <rPh sb="4" eb="6">
      <t>トウショ</t>
    </rPh>
    <rPh sb="6" eb="8">
      <t>ヨサン</t>
    </rPh>
    <phoneticPr fontId="1"/>
  </si>
  <si>
    <t>特別会計当初予算・・・・・・・・・・・・</t>
    <rPh sb="0" eb="2">
      <t>トクベツ</t>
    </rPh>
    <rPh sb="2" eb="4">
      <t>カイケイ</t>
    </rPh>
    <rPh sb="4" eb="6">
      <t>トウショ</t>
    </rPh>
    <rPh sb="6" eb="8">
      <t>ヨサン</t>
    </rPh>
    <phoneticPr fontId="1"/>
  </si>
  <si>
    <t>刑法犯認知件数　・・・・・・・・・・・・</t>
    <rPh sb="0" eb="3">
      <t>ケイホウハン</t>
    </rPh>
    <rPh sb="3" eb="5">
      <t>ニンチ</t>
    </rPh>
    <rPh sb="5" eb="7">
      <t>ケンスウ</t>
    </rPh>
    <phoneticPr fontId="1"/>
  </si>
  <si>
    <t>交通事故発生状況　・・・・・・･・･・</t>
    <rPh sb="0" eb="2">
      <t>コウツウ</t>
    </rPh>
    <rPh sb="2" eb="4">
      <t>ジコ</t>
    </rPh>
    <rPh sb="4" eb="6">
      <t>ハッセイ</t>
    </rPh>
    <rPh sb="6" eb="8">
      <t>ジョウキョウ</t>
    </rPh>
    <phoneticPr fontId="1"/>
  </si>
  <si>
    <t xml:space="preserve"> ５</t>
    <phoneticPr fontId="1"/>
  </si>
  <si>
    <t xml:space="preserve"> ６</t>
    <phoneticPr fontId="1"/>
  </si>
  <si>
    <t>住宅の建て方別　住宅に住む主世帯数</t>
    <rPh sb="0" eb="2">
      <t>ジュウタク</t>
    </rPh>
    <rPh sb="3" eb="4">
      <t>タ</t>
    </rPh>
    <rPh sb="5" eb="6">
      <t>カタ</t>
    </rPh>
    <rPh sb="6" eb="7">
      <t>ベツ</t>
    </rPh>
    <rPh sb="8" eb="10">
      <t>ジュウタク</t>
    </rPh>
    <rPh sb="11" eb="12">
      <t>ス</t>
    </rPh>
    <rPh sb="13" eb="14">
      <t>シュ</t>
    </rPh>
    <rPh sb="14" eb="16">
      <t>セタイ</t>
    </rPh>
    <rPh sb="16" eb="17">
      <t>スウ</t>
    </rPh>
    <phoneticPr fontId="1"/>
  </si>
  <si>
    <t>主世帯人員及び１世帯当たり人員・・・・　34</t>
    <rPh sb="0" eb="5">
      <t>シュセタイジンイン</t>
    </rPh>
    <rPh sb="5" eb="6">
      <t>オヨ</t>
    </rPh>
    <rPh sb="8" eb="11">
      <t>セタイア</t>
    </rPh>
    <rPh sb="13" eb="15">
      <t>ジンイン</t>
    </rPh>
    <phoneticPr fontId="1"/>
  </si>
  <si>
    <t>（１９）</t>
  </si>
  <si>
    <t>住居の種類・住宅の所有関係別</t>
    <rPh sb="0" eb="2">
      <t>ジュウキョ</t>
    </rPh>
    <rPh sb="3" eb="5">
      <t>シュルイ</t>
    </rPh>
    <rPh sb="6" eb="8">
      <t>ジュウタク</t>
    </rPh>
    <rPh sb="9" eb="13">
      <t>ショユウカンケイ</t>
    </rPh>
    <rPh sb="13" eb="14">
      <t>ベツ</t>
    </rPh>
    <phoneticPr fontId="1"/>
  </si>
  <si>
    <t>一般世帯数,一般世帯人員及び</t>
    <rPh sb="0" eb="2">
      <t>イッパン</t>
    </rPh>
    <rPh sb="2" eb="5">
      <t>セタイスウ</t>
    </rPh>
    <rPh sb="6" eb="8">
      <t>イッパン</t>
    </rPh>
    <rPh sb="8" eb="12">
      <t>セタイジンイン</t>
    </rPh>
    <rPh sb="12" eb="13">
      <t>オヨ</t>
    </rPh>
    <phoneticPr fontId="1"/>
  </si>
  <si>
    <t>住居の建て方別　住宅に住む</t>
    <rPh sb="0" eb="2">
      <t>ジュウキョ</t>
    </rPh>
    <rPh sb="3" eb="4">
      <t>タ</t>
    </rPh>
    <rPh sb="5" eb="6">
      <t>カタ</t>
    </rPh>
    <rPh sb="6" eb="7">
      <t>ベツ</t>
    </rPh>
    <rPh sb="8" eb="10">
      <t>ジュウタク</t>
    </rPh>
    <rPh sb="11" eb="12">
      <t>ス</t>
    </rPh>
    <phoneticPr fontId="1"/>
  </si>
  <si>
    <t>65歳以上世帯員のいる主世帯数,</t>
    <rPh sb="2" eb="5">
      <t>サイイジョウ</t>
    </rPh>
    <rPh sb="5" eb="8">
      <t>セタイイン</t>
    </rPh>
    <rPh sb="11" eb="15">
      <t>シュセタイスウ</t>
    </rPh>
    <phoneticPr fontId="1"/>
  </si>
  <si>
    <t>世帯員のいる一般世帯数，一般世帯人員</t>
    <rPh sb="0" eb="3">
      <t>セタイイン</t>
    </rPh>
    <rPh sb="6" eb="8">
      <t>イッパン</t>
    </rPh>
    <rPh sb="8" eb="11">
      <t>セタイスウ</t>
    </rPh>
    <rPh sb="12" eb="14">
      <t>イッパン</t>
    </rPh>
    <rPh sb="14" eb="16">
      <t>セタイ</t>
    </rPh>
    <rPh sb="16" eb="18">
      <t>ジンイン</t>
    </rPh>
    <phoneticPr fontId="1"/>
  </si>
  <si>
    <t>住居の種類・住宅の所有関係別65歳以上</t>
    <rPh sb="0" eb="2">
      <t>ジュウキョ</t>
    </rPh>
    <rPh sb="3" eb="5">
      <t>シュルイ</t>
    </rPh>
    <rPh sb="6" eb="8">
      <t>ジュウタク</t>
    </rPh>
    <rPh sb="9" eb="13">
      <t>ショユウカンケイ</t>
    </rPh>
    <rPh sb="13" eb="14">
      <t>ベツ</t>
    </rPh>
    <rPh sb="16" eb="17">
      <t>サイ</t>
    </rPh>
    <rPh sb="17" eb="19">
      <t>イジョウ</t>
    </rPh>
    <phoneticPr fontId="1"/>
  </si>
  <si>
    <t>６５歳以上の世帯人員及び１世帯当たり</t>
    <rPh sb="2" eb="5">
      <t>サイイジョウ</t>
    </rPh>
    <rPh sb="6" eb="10">
      <t>セタイジンイン</t>
    </rPh>
    <rPh sb="10" eb="11">
      <t>オヨ</t>
    </rPh>
    <rPh sb="13" eb="15">
      <t>セタイ</t>
    </rPh>
    <rPh sb="15" eb="16">
      <t>ア</t>
    </rPh>
    <phoneticPr fontId="1"/>
  </si>
  <si>
    <t>人員・・・・・・・・・・・・・・・・・・・・・・・・・</t>
    <rPh sb="0" eb="2">
      <t>ジンイン</t>
    </rPh>
    <phoneticPr fontId="1"/>
  </si>
  <si>
    <t>世帯人員，住宅の所有関係別　住宅に</t>
    <rPh sb="0" eb="4">
      <t>セタイジンイン</t>
    </rPh>
    <rPh sb="5" eb="7">
      <t>ジュウタク</t>
    </rPh>
    <rPh sb="8" eb="13">
      <t>ショユウカンケイベツ</t>
    </rPh>
    <rPh sb="14" eb="16">
      <t>ジュウタク</t>
    </rPh>
    <phoneticPr fontId="1"/>
  </si>
  <si>
    <t>１世帯当たり人員・・・・・・・・・・・・・・・・・・</t>
    <rPh sb="1" eb="3">
      <t>セタイ</t>
    </rPh>
    <rPh sb="3" eb="4">
      <t>ア</t>
    </rPh>
    <rPh sb="6" eb="8">
      <t>ジンイン</t>
    </rPh>
    <phoneticPr fontId="1"/>
  </si>
  <si>
    <t>世帯数　・・・・・・・・・・・・・・・・・・・・・・・・</t>
    <rPh sb="0" eb="3">
      <t>セタイスウ</t>
    </rPh>
    <phoneticPr fontId="1"/>
  </si>
  <si>
    <t>住宅の種類，住宅の所有関係別</t>
    <rPh sb="0" eb="2">
      <t>ジュウタク</t>
    </rPh>
    <rPh sb="3" eb="5">
      <t>シュルイ</t>
    </rPh>
    <rPh sb="6" eb="8">
      <t>ジュウタク</t>
    </rPh>
    <rPh sb="9" eb="13">
      <t>ショユウカンケイ</t>
    </rPh>
    <rPh sb="13" eb="14">
      <t>ベツ</t>
    </rPh>
    <phoneticPr fontId="1"/>
  </si>
  <si>
    <t>一般世帯数，並びに一般世帯人員</t>
    <rPh sb="0" eb="2">
      <t>イッパン</t>
    </rPh>
    <rPh sb="2" eb="5">
      <t>セタイスウ</t>
    </rPh>
    <rPh sb="6" eb="7">
      <t>ナラ</t>
    </rPh>
    <rPh sb="9" eb="11">
      <t>イッパン</t>
    </rPh>
    <rPh sb="11" eb="15">
      <t>セタイジンイン</t>
    </rPh>
    <phoneticPr fontId="1"/>
  </si>
  <si>
    <t>夫の年齢（5歳階級），妻の年齢（５歳</t>
    <rPh sb="0" eb="1">
      <t>オット</t>
    </rPh>
    <rPh sb="2" eb="4">
      <t>ネンレイ</t>
    </rPh>
    <rPh sb="6" eb="7">
      <t>サイ</t>
    </rPh>
    <rPh sb="7" eb="9">
      <t>カイキュウ</t>
    </rPh>
    <rPh sb="11" eb="12">
      <t>ツマ</t>
    </rPh>
    <rPh sb="13" eb="15">
      <t>ネンレイ</t>
    </rPh>
    <rPh sb="17" eb="18">
      <t>サイ</t>
    </rPh>
    <phoneticPr fontId="1"/>
  </si>
  <si>
    <t>階級）別　高齢夫婦世帯数・・・・・・・</t>
    <rPh sb="0" eb="2">
      <t>カイキュウ</t>
    </rPh>
    <rPh sb="3" eb="4">
      <t>ベツ</t>
    </rPh>
    <rPh sb="5" eb="9">
      <t>コウレイフウフ</t>
    </rPh>
    <rPh sb="9" eb="12">
      <t>セタイスウ</t>
    </rPh>
    <phoneticPr fontId="1"/>
  </si>
  <si>
    <t>一世帯当たり人員・・・・・・・・・・・・・・</t>
    <rPh sb="0" eb="3">
      <t>イッセタイ</t>
    </rPh>
    <rPh sb="3" eb="4">
      <t>ア</t>
    </rPh>
    <rPh sb="6" eb="8">
      <t>ジンイン</t>
    </rPh>
    <phoneticPr fontId="1"/>
  </si>
  <si>
    <t>（２６）</t>
    <phoneticPr fontId="1"/>
  </si>
  <si>
    <t>日東交通㈱　・・・・・・・・・・・・・・・・・・･</t>
    <rPh sb="0" eb="2">
      <t>ニットウ</t>
    </rPh>
    <rPh sb="2" eb="4">
      <t>コウツウ</t>
    </rPh>
    <phoneticPr fontId="1"/>
  </si>
  <si>
    <t>（１８）　世帯の家族類型別 ６歳未満世帯員の</t>
    <rPh sb="5" eb="7">
      <t>セタイ</t>
    </rPh>
    <rPh sb="8" eb="10">
      <t>カゾク</t>
    </rPh>
    <rPh sb="10" eb="12">
      <t>ルイケイ</t>
    </rPh>
    <rPh sb="12" eb="13">
      <t>ベツ</t>
    </rPh>
    <rPh sb="15" eb="18">
      <t>サイミマン</t>
    </rPh>
    <rPh sb="18" eb="21">
      <t>セタイイン</t>
    </rPh>
    <phoneticPr fontId="1"/>
  </si>
  <si>
    <t>住む65歳以上世帯員のいる一般</t>
    <rPh sb="0" eb="1">
      <t>ス</t>
    </rPh>
    <rPh sb="4" eb="5">
      <t>サイ</t>
    </rPh>
    <rPh sb="5" eb="7">
      <t>イジョウ</t>
    </rPh>
    <rPh sb="7" eb="10">
      <t>セタイイン</t>
    </rPh>
    <rPh sb="13" eb="15">
      <t>イッパン</t>
    </rPh>
    <phoneticPr fontId="1"/>
  </si>
  <si>
    <t>年齢（５歳階級），男女別　</t>
    <rPh sb="0" eb="2">
      <t>ネンレイ</t>
    </rPh>
    <rPh sb="4" eb="5">
      <t>サイ</t>
    </rPh>
    <rPh sb="5" eb="7">
      <t>カイキュウ</t>
    </rPh>
    <rPh sb="9" eb="11">
      <t>ダンジョ</t>
    </rPh>
    <rPh sb="11" eb="12">
      <t>ベツ</t>
    </rPh>
    <phoneticPr fontId="1"/>
  </si>
  <si>
    <t>高齢単身者数者数 ・・・・・・・・・・・・・・</t>
    <phoneticPr fontId="1"/>
  </si>
  <si>
    <t>農家（個人経営体）人口</t>
    <rPh sb="0" eb="2">
      <t>ノウカ</t>
    </rPh>
    <rPh sb="3" eb="8">
      <t>コジンケイエイタイ</t>
    </rPh>
    <rPh sb="9" eb="11">
      <t>ジンコウ</t>
    </rPh>
    <phoneticPr fontId="1"/>
  </si>
  <si>
    <t>及び農業従事者数 ・・・・・・・・・・・・・・・</t>
    <phoneticPr fontId="1"/>
  </si>
  <si>
    <t>個人経営体数及び経営耕地面積　・・・</t>
    <rPh sb="0" eb="2">
      <t>コジン</t>
    </rPh>
    <rPh sb="2" eb="6">
      <t>ケイエイタイスウ</t>
    </rPh>
    <rPh sb="6" eb="7">
      <t>オヨ</t>
    </rPh>
    <rPh sb="8" eb="12">
      <t>ケイエイコウチ</t>
    </rPh>
    <rPh sb="12" eb="14">
      <t>メンセキ</t>
    </rPh>
    <phoneticPr fontId="1"/>
  </si>
  <si>
    <t>農業雇用労働雇入れ</t>
    <rPh sb="0" eb="2">
      <t>ノウギョウ</t>
    </rPh>
    <rPh sb="2" eb="4">
      <t>コヨウ</t>
    </rPh>
    <rPh sb="4" eb="6">
      <t>ロウドウ</t>
    </rPh>
    <rPh sb="6" eb="8">
      <t>ヤトイイ</t>
    </rPh>
    <phoneticPr fontId="1"/>
  </si>
  <si>
    <t>農業経営体数と人数　・・・・・・・・・・・・・</t>
    <phoneticPr fontId="1"/>
  </si>
  <si>
    <t>市債（一般会計）・・・・・・・・・・・・・・</t>
    <rPh sb="0" eb="2">
      <t>シサイ</t>
    </rPh>
    <rPh sb="3" eb="7">
      <t>イッパンカイケイ</t>
    </rPh>
    <phoneticPr fontId="1"/>
  </si>
  <si>
    <t>性質別普通会計決算額　・・・・・・・</t>
    <rPh sb="0" eb="3">
      <t>セイシツベツ</t>
    </rPh>
    <rPh sb="3" eb="5">
      <t>フツウ</t>
    </rPh>
    <rPh sb="5" eb="7">
      <t>カイケイ</t>
    </rPh>
    <rPh sb="7" eb="9">
      <t>ケッサン</t>
    </rPh>
    <rPh sb="9" eb="10">
      <t>ガク</t>
    </rPh>
    <phoneticPr fontId="1"/>
  </si>
  <si>
    <t>公営企業会計当初予算　・・・・・・・</t>
    <rPh sb="0" eb="2">
      <t>コウエイ</t>
    </rPh>
    <rPh sb="2" eb="4">
      <t>キギョウ</t>
    </rPh>
    <rPh sb="4" eb="6">
      <t>カイケイ</t>
    </rPh>
    <rPh sb="6" eb="8">
      <t>トウショ</t>
    </rPh>
    <rPh sb="8" eb="10">
      <t>ヨサン</t>
    </rPh>
    <phoneticPr fontId="1"/>
  </si>
  <si>
    <t>市税徴収実績・・・・・・・・・・・・・・・・</t>
    <rPh sb="0" eb="2">
      <t>シゼイ</t>
    </rPh>
    <rPh sb="2" eb="4">
      <t>チョウシュウ</t>
    </rPh>
    <rPh sb="4" eb="6">
      <t>ジッセキ</t>
    </rPh>
    <phoneticPr fontId="1"/>
  </si>
  <si>
    <t>主世帯人員及び1世帯当たり人員 ・・・・・・・</t>
    <rPh sb="0" eb="5">
      <t>シュセタイジンイン</t>
    </rPh>
    <rPh sb="5" eb="6">
      <t>オヨ</t>
    </rPh>
    <phoneticPr fontId="1"/>
  </si>
  <si>
    <t>県内各市及び安房郡内粗付加価値額　</t>
    <rPh sb="10" eb="11">
      <t>ソ</t>
    </rPh>
    <rPh sb="11" eb="13">
      <t>フカ</t>
    </rPh>
    <rPh sb="13" eb="15">
      <t>カチ</t>
    </rPh>
    <rPh sb="15" eb="16">
      <t>ガク</t>
    </rPh>
    <phoneticPr fontId="1"/>
  </si>
  <si>
    <t>販売金額1位の漁業種類別経営体数‥　　52</t>
    <rPh sb="0" eb="2">
      <t>ハンバイ</t>
    </rPh>
    <rPh sb="2" eb="4">
      <t>キンガク</t>
    </rPh>
    <rPh sb="5" eb="6">
      <t>イ</t>
    </rPh>
    <rPh sb="7" eb="9">
      <t>ギョギョウ</t>
    </rPh>
    <rPh sb="9" eb="11">
      <t>シュルイ</t>
    </rPh>
    <rPh sb="11" eb="12">
      <t>ベツ</t>
    </rPh>
    <rPh sb="12" eb="14">
      <t>ケイエイ</t>
    </rPh>
    <rPh sb="14" eb="15">
      <t>カラダ</t>
    </rPh>
    <rPh sb="15" eb="16">
      <t>カズ</t>
    </rPh>
    <phoneticPr fontId="1"/>
  </si>
  <si>
    <t>農業経営体･・・・・・・・・・・・・・・・・・・・・・</t>
    <rPh sb="0" eb="5">
      <t>ノウギョウケイエイタイ</t>
    </rPh>
    <phoneticPr fontId="1"/>
  </si>
  <si>
    <t>経営耕地面積規模別経営体数　・・・・</t>
    <rPh sb="0" eb="2">
      <t>ケイエイ</t>
    </rPh>
    <rPh sb="2" eb="4">
      <t>コウチ</t>
    </rPh>
    <rPh sb="4" eb="6">
      <t>メンセキ</t>
    </rPh>
    <rPh sb="6" eb="8">
      <t>キボ</t>
    </rPh>
    <rPh sb="8" eb="9">
      <t>ベツ</t>
    </rPh>
    <rPh sb="9" eb="13">
      <t>ケイエイタイスウ</t>
    </rPh>
    <phoneticPr fontId="1"/>
  </si>
  <si>
    <r>
      <t>主な農作物作付（収穫）面積（農業経営体）</t>
    </r>
    <r>
      <rPr>
        <sz val="10.3"/>
        <rFont val="ＭＳ Ｐ明朝"/>
        <family val="1"/>
        <charset val="128"/>
      </rPr>
      <t>　</t>
    </r>
    <rPh sb="0" eb="1">
      <t>オモ</t>
    </rPh>
    <rPh sb="2" eb="5">
      <t>ノウサクモツ</t>
    </rPh>
    <rPh sb="5" eb="7">
      <t>サクツ</t>
    </rPh>
    <rPh sb="8" eb="10">
      <t>シュウカク</t>
    </rPh>
    <rPh sb="11" eb="13">
      <t>メンセキ</t>
    </rPh>
    <rPh sb="14" eb="19">
      <t>ノウギョウケイエイタイ</t>
    </rPh>
    <phoneticPr fontId="1"/>
  </si>
  <si>
    <t>果樹栽培面積（農業経営体）　・・・・・・</t>
    <rPh sb="0" eb="2">
      <t>カジュ</t>
    </rPh>
    <rPh sb="2" eb="4">
      <t>サイバイ</t>
    </rPh>
    <rPh sb="4" eb="6">
      <t>メンセキ</t>
    </rPh>
    <rPh sb="7" eb="9">
      <t>ノウギョウ</t>
    </rPh>
    <rPh sb="9" eb="11">
      <t>ケイエイ</t>
    </rPh>
    <rPh sb="11" eb="12">
      <t>カラダ</t>
    </rPh>
    <phoneticPr fontId="1"/>
  </si>
  <si>
    <t>施設園芸栽培面積（農業経営体）　・・・</t>
    <rPh sb="0" eb="2">
      <t>シセツ</t>
    </rPh>
    <rPh sb="2" eb="4">
      <t>エンゲイ</t>
    </rPh>
    <rPh sb="4" eb="6">
      <t>サイバイ</t>
    </rPh>
    <rPh sb="6" eb="8">
      <t>メンセキ</t>
    </rPh>
    <phoneticPr fontId="1"/>
  </si>
  <si>
    <t>のいる一般世帯数及び一般世帯人員</t>
    <rPh sb="10" eb="12">
      <t>イッパン</t>
    </rPh>
    <rPh sb="12" eb="14">
      <t>セタイ</t>
    </rPh>
    <rPh sb="14" eb="16">
      <t>ジンイン</t>
    </rPh>
    <phoneticPr fontId="1"/>
  </si>
  <si>
    <t>　この統計表は，主に令和4年度の資料を中心にして，比較できるよう数年前にさかのぼり掲載し，</t>
    <rPh sb="3" eb="5">
      <t>トウケイ</t>
    </rPh>
    <rPh sb="5" eb="6">
      <t>ヒョウ</t>
    </rPh>
    <rPh sb="8" eb="9">
      <t>オモ</t>
    </rPh>
    <rPh sb="10" eb="12">
      <t>レイワ</t>
    </rPh>
    <rPh sb="13" eb="15">
      <t>ネンド</t>
    </rPh>
    <rPh sb="16" eb="18">
      <t>シリョウ</t>
    </rPh>
    <rPh sb="19" eb="21">
      <t>チュウシン</t>
    </rPh>
    <rPh sb="25" eb="27">
      <t>ヒカク</t>
    </rPh>
    <rPh sb="32" eb="34">
      <t>スウネン</t>
    </rPh>
    <rPh sb="34" eb="35">
      <t>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</si>
</sst>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quot;ｋ&quot;&quot;㎡&quot;"/>
    <numFmt numFmtId="177" formatCode="#,##0.00&quot;㎡&quot;"/>
    <numFmt numFmtId="178" formatCode="&quot;△&quot;#,##0.00&quot;㎡&quot;"/>
  </numFmts>
  <fonts count="16" x14ac:knownFonts="1">
    <font>
      <sz val="11"/>
      <name val="ＭＳ Ｐゴシック"/>
      <family val="3"/>
      <charset val="128"/>
    </font>
    <font>
      <sz val="6"/>
      <name val="ＭＳ Ｐゴシック"/>
      <family val="3"/>
      <charset val="128"/>
    </font>
    <font>
      <sz val="11"/>
      <name val="ＭＳ Ｐ明朝"/>
      <family val="1"/>
      <charset val="128"/>
    </font>
    <font>
      <sz val="18"/>
      <name val="ＭＳ Ｐ明朝"/>
      <family val="1"/>
      <charset val="128"/>
    </font>
    <font>
      <sz val="12"/>
      <name val="ＭＳ Ｐ明朝"/>
      <family val="1"/>
      <charset val="128"/>
    </font>
    <font>
      <sz val="12"/>
      <name val="ＭＳ Ｐゴシック"/>
      <family val="3"/>
      <charset val="128"/>
    </font>
    <font>
      <b/>
      <sz val="12"/>
      <name val="ＭＳ Ｐ明朝"/>
      <family val="1"/>
      <charset val="128"/>
    </font>
    <font>
      <sz val="10"/>
      <name val="ＭＳ Ｐ明朝"/>
      <family val="1"/>
      <charset val="128"/>
    </font>
    <font>
      <sz val="10.5"/>
      <name val="ＭＳ Ｐ明朝"/>
      <family val="1"/>
      <charset val="128"/>
    </font>
    <font>
      <sz val="10.3"/>
      <name val="ＭＳ Ｐ明朝"/>
      <family val="1"/>
      <charset val="128"/>
    </font>
    <font>
      <sz val="10.9"/>
      <name val="ＭＳ Ｐ明朝"/>
      <family val="1"/>
      <charset val="128"/>
    </font>
    <font>
      <sz val="11"/>
      <name val="ＭＳ 明朝"/>
      <family val="1"/>
      <charset val="128"/>
    </font>
    <font>
      <sz val="10"/>
      <name val="ＭＳ 明朝"/>
      <family val="1"/>
      <charset val="128"/>
    </font>
    <font>
      <sz val="10"/>
      <name val="ＭＳ ゴシック"/>
      <family val="3"/>
      <charset val="128"/>
    </font>
    <font>
      <sz val="16"/>
      <color rgb="FFFF0000"/>
      <name val="ＭＳ Ｐ明朝"/>
      <family val="1"/>
      <charset val="128"/>
    </font>
    <font>
      <sz val="16"/>
      <name val="ＭＳ Ｐゴシック"/>
      <family val="3"/>
      <charset val="128"/>
    </font>
  </fonts>
  <fills count="2">
    <fill>
      <patternFill patternType="none"/>
    </fill>
    <fill>
      <patternFill patternType="gray125"/>
    </fill>
  </fills>
  <borders count="10">
    <border>
      <left/>
      <right/>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89">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distributed"/>
    </xf>
    <xf numFmtId="0" fontId="2" fillId="0" borderId="0" xfId="0" applyFont="1" applyAlignment="1">
      <alignment horizontal="center" vertical="center"/>
    </xf>
    <xf numFmtId="0" fontId="4" fillId="0" borderId="0" xfId="0" applyFont="1" applyAlignment="1">
      <alignment vertical="center"/>
    </xf>
    <xf numFmtId="0" fontId="2" fillId="0" borderId="0" xfId="0" applyFont="1" applyAlignment="1">
      <alignment horizontal="right"/>
    </xf>
    <xf numFmtId="0" fontId="4" fillId="0" borderId="0" xfId="0" applyFont="1"/>
    <xf numFmtId="0" fontId="2" fillId="0" borderId="0" xfId="0" applyFont="1" applyAlignment="1"/>
    <xf numFmtId="0" fontId="2" fillId="0" borderId="0" xfId="0" applyFont="1" applyAlignment="1">
      <alignment horizontal="left"/>
    </xf>
    <xf numFmtId="0" fontId="2" fillId="0" borderId="0" xfId="0" quotePrefix="1" applyFont="1"/>
    <xf numFmtId="0" fontId="2" fillId="0" borderId="0" xfId="0" quotePrefix="1" applyFont="1" applyAlignment="1">
      <alignment horizontal="center"/>
    </xf>
    <xf numFmtId="0" fontId="4" fillId="0" borderId="0" xfId="0" applyFont="1" applyAlignment="1">
      <alignment horizontal="left"/>
    </xf>
    <xf numFmtId="0" fontId="2" fillId="0" borderId="0" xfId="0" quotePrefix="1" applyFont="1" applyAlignment="1">
      <alignment horizontal="center" vertical="center"/>
    </xf>
    <xf numFmtId="0" fontId="2" fillId="0" borderId="0" xfId="0" quotePrefix="1" applyFont="1" applyAlignme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xf numFmtId="0" fontId="2" fillId="0" borderId="2" xfId="0" applyFont="1" applyBorder="1" applyAlignment="1">
      <alignment vertical="center"/>
    </xf>
    <xf numFmtId="0" fontId="2" fillId="0" borderId="3" xfId="0" applyFont="1" applyBorder="1" applyAlignment="1">
      <alignment vertical="center"/>
    </xf>
    <xf numFmtId="0" fontId="2" fillId="0" borderId="0" xfId="0" applyFont="1" applyAlignment="1">
      <alignment horizontal="right" vertical="center"/>
    </xf>
    <xf numFmtId="0" fontId="2" fillId="0" borderId="4" xfId="0" applyNumberFormat="1" applyFont="1" applyBorder="1" applyAlignment="1">
      <alignment vertical="center"/>
    </xf>
    <xf numFmtId="0" fontId="2" fillId="0" borderId="0" xfId="0" applyFont="1" applyBorder="1" applyAlignment="1">
      <alignment vertical="center"/>
    </xf>
    <xf numFmtId="0" fontId="2" fillId="0" borderId="4" xfId="0" applyFont="1" applyBorder="1" applyAlignment="1">
      <alignment vertical="center"/>
    </xf>
    <xf numFmtId="0" fontId="2" fillId="0" borderId="0" xfId="0" applyNumberFormat="1" applyFont="1" applyAlignment="1">
      <alignment horizontal="right" vertical="center"/>
    </xf>
    <xf numFmtId="2" fontId="2" fillId="0" borderId="0" xfId="0" applyNumberFormat="1" applyFont="1" applyAlignment="1">
      <alignment horizontal="center" vertical="center"/>
    </xf>
    <xf numFmtId="0" fontId="2" fillId="0" borderId="5" xfId="0" applyFont="1" applyBorder="1" applyAlignment="1">
      <alignment vertical="center"/>
    </xf>
    <xf numFmtId="0" fontId="2" fillId="0" borderId="0" xfId="0" applyNumberFormat="1" applyFont="1" applyBorder="1" applyAlignment="1">
      <alignment horizontal="right" vertical="center"/>
    </xf>
    <xf numFmtId="2" fontId="2" fillId="0" borderId="0" xfId="0" applyNumberFormat="1" applyFont="1" applyBorder="1" applyAlignment="1">
      <alignment horizontal="center" vertical="center"/>
    </xf>
    <xf numFmtId="0" fontId="7" fillId="0" borderId="0" xfId="0" applyFont="1"/>
    <xf numFmtId="176" fontId="2" fillId="0" borderId="0" xfId="0" applyNumberFormat="1" applyFont="1" applyAlignment="1">
      <alignment horizontal="right" vertical="center"/>
    </xf>
    <xf numFmtId="177" fontId="2" fillId="0" borderId="0" xfId="0" applyNumberFormat="1" applyFont="1" applyAlignment="1">
      <alignment horizontal="right" vertical="center"/>
    </xf>
    <xf numFmtId="177" fontId="2" fillId="0" borderId="0" xfId="0" applyNumberFormat="1" applyFont="1" applyBorder="1" applyAlignment="1">
      <alignment horizontal="right" vertical="center"/>
    </xf>
    <xf numFmtId="178" fontId="2" fillId="0" borderId="0" xfId="0" applyNumberFormat="1" applyFont="1" applyAlignment="1">
      <alignment horizontal="right" vertical="center"/>
    </xf>
    <xf numFmtId="49" fontId="2" fillId="0" borderId="0" xfId="0" quotePrefix="1" applyNumberFormat="1" applyFont="1" applyAlignment="1">
      <alignment vertical="center"/>
    </xf>
    <xf numFmtId="0" fontId="2" fillId="0" borderId="0" xfId="0" quotePrefix="1" applyNumberFormat="1" applyFont="1" applyAlignment="1">
      <alignment horizontal="left" vertical="center"/>
    </xf>
    <xf numFmtId="0" fontId="2" fillId="0" borderId="0" xfId="0" applyFont="1" applyFill="1" applyAlignment="1">
      <alignment vertical="center"/>
    </xf>
    <xf numFmtId="0" fontId="2" fillId="0" borderId="4" xfId="0" applyFont="1" applyFill="1" applyBorder="1" applyAlignment="1">
      <alignment vertical="center"/>
    </xf>
    <xf numFmtId="177" fontId="2" fillId="0" borderId="0" xfId="0" applyNumberFormat="1" applyFont="1" applyFill="1" applyAlignment="1">
      <alignment horizontal="right" vertical="center"/>
    </xf>
    <xf numFmtId="0" fontId="2" fillId="0" borderId="0" xfId="0" applyNumberFormat="1" applyFont="1" applyFill="1" applyAlignment="1">
      <alignment horizontal="right" vertical="center"/>
    </xf>
    <xf numFmtId="0" fontId="2" fillId="0" borderId="0" xfId="0" applyFont="1" applyFill="1" applyAlignment="1">
      <alignment horizontal="center" vertical="center"/>
    </xf>
    <xf numFmtId="0" fontId="0" fillId="0" borderId="0" xfId="0" applyFont="1" applyAlignment="1">
      <alignment vertical="center"/>
    </xf>
    <xf numFmtId="0" fontId="2" fillId="0" borderId="6" xfId="0" applyFont="1" applyBorder="1" applyAlignment="1">
      <alignment vertical="center"/>
    </xf>
    <xf numFmtId="177" fontId="2" fillId="0" borderId="5" xfId="0" applyNumberFormat="1" applyFont="1" applyBorder="1" applyAlignment="1">
      <alignment horizontal="right" vertical="center"/>
    </xf>
    <xf numFmtId="0" fontId="2" fillId="0" borderId="5" xfId="0" applyNumberFormat="1" applyFont="1" applyBorder="1" applyAlignment="1">
      <alignment horizontal="right" vertical="center"/>
    </xf>
    <xf numFmtId="2" fontId="2" fillId="0" borderId="5" xfId="0" applyNumberFormat="1" applyFont="1" applyBorder="1" applyAlignment="1">
      <alignment horizontal="center" vertical="center"/>
    </xf>
    <xf numFmtId="0" fontId="0" fillId="0" borderId="0" xfId="0" applyFont="1"/>
    <xf numFmtId="0" fontId="10" fillId="0" borderId="0" xfId="0" applyFont="1"/>
    <xf numFmtId="0" fontId="4" fillId="0" borderId="0" xfId="0" applyFont="1" applyAlignment="1">
      <alignment horizontal="distributed" vertical="center"/>
    </xf>
    <xf numFmtId="0" fontId="8" fillId="0" borderId="0" xfId="0" applyFont="1" applyAlignment="1"/>
    <xf numFmtId="0" fontId="5" fillId="0" borderId="0" xfId="0" applyFont="1" applyAlignment="1">
      <alignment horizontal="distributed" vertical="center"/>
    </xf>
    <xf numFmtId="0" fontId="4" fillId="0" borderId="0" xfId="0" applyFont="1" applyAlignment="1">
      <alignment horizontal="right" vertical="center"/>
    </xf>
    <xf numFmtId="0" fontId="11" fillId="0" borderId="0" xfId="0" applyNumberFormat="1" applyFont="1" applyBorder="1" applyAlignment="1">
      <alignment vertical="center"/>
    </xf>
    <xf numFmtId="0" fontId="11" fillId="0" borderId="0" xfId="0" applyFont="1" applyBorder="1" applyAlignment="1">
      <alignment vertical="center"/>
    </xf>
    <xf numFmtId="0" fontId="11" fillId="0" borderId="0" xfId="0" applyFont="1" applyFill="1" applyBorder="1" applyAlignment="1">
      <alignment vertical="center"/>
    </xf>
    <xf numFmtId="0" fontId="11" fillId="0" borderId="5" xfId="0" applyFont="1" applyBorder="1" applyAlignment="1">
      <alignment vertical="center"/>
    </xf>
    <xf numFmtId="0" fontId="12" fillId="0" borderId="0" xfId="0" applyFont="1" applyBorder="1" applyAlignment="1">
      <alignment vertical="center"/>
    </xf>
    <xf numFmtId="0" fontId="12" fillId="0" borderId="5" xfId="0" applyFont="1" applyBorder="1" applyAlignment="1">
      <alignment vertical="center"/>
    </xf>
    <xf numFmtId="0" fontId="13" fillId="0" borderId="0" xfId="0" applyFont="1" applyAlignment="1">
      <alignment vertical="center"/>
    </xf>
    <xf numFmtId="0" fontId="12" fillId="0" borderId="0" xfId="0" applyFont="1" applyAlignment="1">
      <alignment vertical="center"/>
    </xf>
    <xf numFmtId="0" fontId="12" fillId="0" borderId="0" xfId="0" applyFont="1" applyFill="1" applyAlignment="1">
      <alignment vertical="center"/>
    </xf>
    <xf numFmtId="0" fontId="11" fillId="0" borderId="0"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distributed" vertical="center"/>
    </xf>
    <xf numFmtId="0" fontId="3" fillId="0" borderId="0" xfId="0" applyFont="1" applyAlignment="1">
      <alignment horizontal="center" vertical="center"/>
    </xf>
    <xf numFmtId="0" fontId="0" fillId="0" borderId="0" xfId="0" applyFont="1" applyAlignment="1">
      <alignment horizontal="center" vertical="center"/>
    </xf>
    <xf numFmtId="0" fontId="4" fillId="0" borderId="0" xfId="0" applyFont="1" applyAlignment="1">
      <alignment horizontal="center" vertical="center"/>
    </xf>
    <xf numFmtId="0" fontId="2" fillId="0" borderId="1" xfId="0"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0" fontId="2" fillId="0" borderId="0" xfId="0" applyFont="1" applyAlignment="1">
      <alignment vertical="center"/>
    </xf>
    <xf numFmtId="0" fontId="3" fillId="0" borderId="0" xfId="0" applyFont="1" applyAlignment="1">
      <alignment horizontal="center" vertical="center"/>
    </xf>
    <xf numFmtId="0" fontId="2" fillId="0" borderId="0" xfId="0" applyFont="1" applyAlignment="1">
      <alignment horizontal="distributed" vertical="center"/>
    </xf>
    <xf numFmtId="0" fontId="7" fillId="0" borderId="0" xfId="0" applyFont="1" applyAlignment="1">
      <alignment horizontal="distributed" vertical="center"/>
    </xf>
    <xf numFmtId="0" fontId="0" fillId="0" borderId="0" xfId="0" applyFont="1" applyAlignment="1">
      <alignment horizontal="center" vertical="center"/>
    </xf>
    <xf numFmtId="0" fontId="0" fillId="0" borderId="0" xfId="0" applyFont="1" applyAlignment="1">
      <alignment horizontal="distributed" vertical="center"/>
    </xf>
    <xf numFmtId="0" fontId="4" fillId="0" borderId="0" xfId="0" applyFont="1" applyAlignment="1">
      <alignment horizontal="distributed" vertical="center"/>
    </xf>
    <xf numFmtId="0" fontId="2" fillId="0" borderId="0" xfId="0" applyFont="1" applyFill="1" applyBorder="1" applyAlignment="1">
      <alignment horizontal="left" vertical="center"/>
    </xf>
    <xf numFmtId="0" fontId="2" fillId="0" borderId="0" xfId="0" applyFont="1" applyAlignment="1">
      <alignment horizontal="left" vertical="center"/>
    </xf>
    <xf numFmtId="0" fontId="14" fillId="0" borderId="0" xfId="0" applyFont="1" applyAlignment="1">
      <alignment vertical="top" wrapText="1"/>
    </xf>
    <xf numFmtId="0" fontId="15" fillId="0" borderId="0" xfId="0" applyFont="1" applyAlignment="1">
      <alignment vertical="top"/>
    </xf>
    <xf numFmtId="0" fontId="4" fillId="0" borderId="0" xfId="0" applyFont="1" applyAlignment="1">
      <alignment horizontal="center" vertical="center"/>
    </xf>
    <xf numFmtId="0" fontId="2" fillId="0" borderId="7" xfId="0" applyFont="1" applyBorder="1" applyAlignment="1">
      <alignment horizontal="center" vertical="center"/>
    </xf>
    <xf numFmtId="0" fontId="0" fillId="0" borderId="7" xfId="0" applyFont="1" applyBorder="1" applyAlignment="1">
      <alignment horizontal="center"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6" fillId="0" borderId="0" xfId="0" applyFont="1" applyAlignment="1">
      <alignment horizontal="distributed"/>
    </xf>
    <xf numFmtId="0" fontId="6" fillId="0" borderId="0" xfId="0" applyFont="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theme/theme1.xml" Type="http://schemas.openxmlformats.org/officeDocument/2006/relationships/theme"/><Relationship Id="rId12" Target="styles.xml" Type="http://schemas.openxmlformats.org/officeDocument/2006/relationships/styles"/><Relationship Id="rId13" Target="sharedStrings.xml" Type="http://schemas.openxmlformats.org/officeDocument/2006/relationships/sharedStrings"/><Relationship Id="rId14"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_rels/drawing2.xml.rels><?xml version="1.0" encoding="UTF-8" standalone="yes"?><Relationships xmlns="http://schemas.openxmlformats.org/package/2006/relationships"><Relationship Id="rId1" Target="../media/image2.emf" Type="http://schemas.openxmlformats.org/officeDocument/2006/relationships/image"/></Relationships>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oneCellAnchor>
    <xdr:from>
      <xdr:col>0</xdr:col>
      <xdr:colOff>148316</xdr:colOff>
      <xdr:row>4</xdr:row>
      <xdr:rowOff>190500</xdr:rowOff>
    </xdr:from>
    <xdr:ext cx="6642449" cy="8561294"/>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48316" y="862853"/>
          <a:ext cx="6642449" cy="85612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pPr marL="0" marR="0" lvl="0" indent="0" algn="l" defTabSz="914400" eaLnBrk="1" fontAlgn="auto" latinLnBrk="0" hangingPunct="1">
            <a:lnSpc>
              <a:spcPts val="1900"/>
            </a:lnSpc>
            <a:spcBef>
              <a:spcPts val="0"/>
            </a:spcBef>
            <a:spcAft>
              <a:spcPts val="0"/>
            </a:spcAft>
            <a:buClrTx/>
            <a:buSzTx/>
            <a:buFont typeface="Arial" panose="020B0604020202020204" pitchFamily="34" charset="0"/>
            <a:buNone/>
            <a:tabLst/>
            <a:defRPr/>
          </a:pP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　冬暖かく夏涼しい自然に恵まれた館山は，天正</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19(1591)</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年，里見義康が居城を館山城に移して以後，安房</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地域</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の中核都市として栄えました。</a:t>
          </a:r>
          <a:endParaRPr kumimoji="0" lang="ja-JP" altLang="ja-JP" sz="11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endParaRPr>
        </a:p>
        <a:p>
          <a:pPr marL="0" marR="0" lvl="0" indent="0" algn="l" defTabSz="914400" eaLnBrk="1" fontAlgn="auto" latinLnBrk="0" hangingPunct="1">
            <a:lnSpc>
              <a:spcPts val="1900"/>
            </a:lnSpc>
            <a:spcBef>
              <a:spcPts val="0"/>
            </a:spcBef>
            <a:spcAft>
              <a:spcPts val="0"/>
            </a:spcAft>
            <a:buClrTx/>
            <a:buSzTx/>
            <a:buFont typeface="Arial" panose="020B0604020202020204" pitchFamily="34" charset="0"/>
            <a:buNone/>
            <a:tabLst/>
            <a:defRPr/>
          </a:pP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　江戸時代初期の慶長</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19(1614)</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年，里見忠義が伯耆国</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鳥取県</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に改易されてからは</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幕府領</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１万石</a:t>
          </a: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endParaRPr>
        </a:p>
        <a:p>
          <a:pPr marL="0" marR="0" lvl="0" indent="0" algn="l" defTabSz="914400" eaLnBrk="1" fontAlgn="auto" latinLnBrk="0" hangingPunct="1">
            <a:lnSpc>
              <a:spcPts val="1900"/>
            </a:lnSpc>
            <a:spcBef>
              <a:spcPts val="0"/>
            </a:spcBef>
            <a:spcAft>
              <a:spcPts val="0"/>
            </a:spcAft>
            <a:buClrTx/>
            <a:buSzTx/>
            <a:buFont typeface="Arial" panose="020B0604020202020204" pitchFamily="34" charset="0"/>
            <a:buNone/>
            <a:tabLst/>
            <a:defRPr/>
          </a:pP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程度の大名領，旗本領，寺社領となり明治を迎えました。</a:t>
          </a:r>
          <a:endParaRPr kumimoji="0" lang="ja-JP" altLang="ja-JP" sz="11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endParaRPr>
        </a:p>
        <a:p>
          <a:pPr marL="0" marR="0" lvl="0" indent="0" algn="l" defTabSz="914400" eaLnBrk="1" fontAlgn="auto" latinLnBrk="0" hangingPunct="1">
            <a:lnSpc>
              <a:spcPts val="1900"/>
            </a:lnSpc>
            <a:spcBef>
              <a:spcPts val="0"/>
            </a:spcBef>
            <a:spcAft>
              <a:spcPts val="0"/>
            </a:spcAft>
            <a:buClrTx/>
            <a:buSzTx/>
            <a:buFont typeface="Arial" panose="020B0604020202020204" pitchFamily="34" charset="0"/>
            <a:buNone/>
            <a:tabLst/>
            <a:defRPr/>
          </a:pP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　明治</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4(1871)</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年</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の</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廃藩置県によって，本市域は木更津県の所管となりましたが，明治６年に木更津県が廃止されてからは，千葉県となりました。明治</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22</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年</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の</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市町村制の実施によって町村合併が行われ，</a:t>
          </a: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endParaRPr>
        </a:p>
        <a:p>
          <a:pPr marL="0" marR="0" lvl="0" indent="0" algn="l" defTabSz="914400" eaLnBrk="1" fontAlgn="auto" latinLnBrk="0" hangingPunct="1">
            <a:lnSpc>
              <a:spcPts val="1900"/>
            </a:lnSpc>
            <a:spcBef>
              <a:spcPts val="0"/>
            </a:spcBef>
            <a:spcAft>
              <a:spcPts val="0"/>
            </a:spcAft>
            <a:buClrTx/>
            <a:buSzTx/>
            <a:buFont typeface="Arial" panose="020B0604020202020204" pitchFamily="34" charset="0"/>
            <a:buNone/>
            <a:tabLst/>
            <a:defRPr/>
          </a:pP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現在の館山市域は北条町，館山町，豊津村，西岬村，神戸村，富崎村，豊房村，館野村，九重村，</a:t>
          </a: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endParaRPr>
        </a:p>
        <a:p>
          <a:pPr marL="0" marR="0" lvl="0" indent="0" algn="l" defTabSz="914400" eaLnBrk="1" fontAlgn="auto" latinLnBrk="0" hangingPunct="1">
            <a:lnSpc>
              <a:spcPts val="1900"/>
            </a:lnSpc>
            <a:spcBef>
              <a:spcPts val="0"/>
            </a:spcBef>
            <a:spcAft>
              <a:spcPts val="0"/>
            </a:spcAft>
            <a:buClrTx/>
            <a:buSzTx/>
            <a:buFont typeface="Arial" panose="020B0604020202020204" pitchFamily="34" charset="0"/>
            <a:buNone/>
            <a:tabLst/>
            <a:defRPr/>
          </a:pP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凪原村，船形村となりましたが，明治</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26</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年</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門前町として栄えた凪原村が，町制を敷き那古町</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に</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改称</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し</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a:t>
          </a: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endParaRPr>
        </a:p>
        <a:p>
          <a:pPr marL="0" marR="0" lvl="0" indent="0" algn="l" defTabSz="914400" eaLnBrk="1" fontAlgn="auto" latinLnBrk="0" hangingPunct="1">
            <a:lnSpc>
              <a:spcPts val="1900"/>
            </a:lnSpc>
            <a:spcBef>
              <a:spcPts val="0"/>
            </a:spcBef>
            <a:spcAft>
              <a:spcPts val="0"/>
            </a:spcAft>
            <a:buClrTx/>
            <a:buSzTx/>
            <a:buFont typeface="Arial" panose="020B0604020202020204" pitchFamily="34" charset="0"/>
            <a:buNone/>
            <a:tabLst/>
            <a:defRPr/>
          </a:pP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さらに明治</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30</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年には</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港町として栄えた船形村も町制を施行しました。</a:t>
          </a:r>
          <a:endParaRPr kumimoji="0" lang="ja-JP" altLang="ja-JP" sz="11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endParaRPr>
        </a:p>
        <a:p>
          <a:pPr marL="0" marR="0" lvl="0" indent="0" algn="l" defTabSz="914400" eaLnBrk="1" fontAlgn="auto" latinLnBrk="0" hangingPunct="1">
            <a:lnSpc>
              <a:spcPts val="19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　館山町と豊津村は，大正</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3(1914)</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年に合併し，新たに館山町を設置しました。昭和</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8(1933)</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年</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館山町，北条町の合併で館山北条町が発足</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し</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，さらに昭和</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14</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年</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11</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月</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3</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日</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館山北条・那古・船形の</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3</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町が合併し，市制が施行され，初めて館山市が誕生しました。その後，町村合併促進法によ</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り，</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昭和</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29</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年</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5</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月</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3</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日に</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西岬・神戸・富崎・豊房・館野・九重の</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6</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カ村を合併し，現在の館山市が誕生しました。</a:t>
          </a:r>
          <a:endParaRPr kumimoji="0" lang="ja-JP" altLang="ja-JP" sz="11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endParaRPr>
        </a:p>
        <a:p>
          <a:pPr marL="0" marR="0" lvl="0" indent="0" algn="l" defTabSz="914400" eaLnBrk="1" fontAlgn="auto" latinLnBrk="0" hangingPunct="1">
            <a:lnSpc>
              <a:spcPts val="19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　現在の館山市は地理的，歴史的背景から，明治</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30</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年北条に安房郡役所が設置されて以来，安房</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地域</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の政治，経済，文化の中心地として繁栄してきましたが，昭和</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5</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年</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の</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館山</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海軍</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航空隊開隊，さらに</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館山海軍砲術学校，</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洲ノ</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埼海軍</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航空隊が相次いで置かれたことにより，軍</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都</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の色彩を強めました。しかし，</a:t>
          </a: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endParaRPr>
        </a:p>
        <a:p>
          <a:pPr marL="0" marR="0" lvl="0" indent="0" algn="l" defTabSz="914400" eaLnBrk="1" fontAlgn="auto" latinLnBrk="0" hangingPunct="1">
            <a:lnSpc>
              <a:spcPts val="19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終戦と共に，昔の静寂さを取り戻し，その後昭和</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28</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年</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に，警備隊</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海上自衛隊</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館山</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航空隊が</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設置されましたが，観光都市と</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して発展をはじめ</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ました。</a:t>
          </a:r>
          <a:endParaRPr kumimoji="0" lang="ja-JP" altLang="ja-JP" sz="11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endParaRPr>
        </a:p>
        <a:p>
          <a:pPr marL="0" marR="0" lvl="0" indent="0" algn="l" defTabSz="914400" eaLnBrk="1" fontAlgn="auto" latinLnBrk="0" hangingPunct="1">
            <a:lnSpc>
              <a:spcPts val="19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　館山湾は別名「鏡ヶ浦」と呼ばれ，波静かな天然の港湾であり，カツオ漁に欠くことのできない</a:t>
          </a: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endParaRPr>
        </a:p>
        <a:p>
          <a:pPr marL="0" marR="0" lvl="0" indent="0" algn="l" defTabSz="914400" eaLnBrk="1" fontAlgn="auto" latinLnBrk="0" hangingPunct="1">
            <a:lnSpc>
              <a:spcPts val="19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餌イワシの供給地として全国的に有名です。館山は気候が温暖なため，江戸時代から白砂青松の地として</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知られ</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，文人墨客の滞在も多く，これらの人々は現在の避暑避寒に来房する多くの観光客の先駆を</a:t>
          </a: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endParaRPr>
        </a:p>
        <a:p>
          <a:pPr marL="0" marR="0" lvl="0" indent="0" algn="l" defTabSz="914400" eaLnBrk="1" fontAlgn="auto" latinLnBrk="0" hangingPunct="1">
            <a:lnSpc>
              <a:spcPts val="19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成したといえま</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す</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a:t>
          </a:r>
          <a:endParaRPr kumimoji="0" lang="ja-JP" altLang="ja-JP" sz="11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endParaRPr>
        </a:p>
        <a:p>
          <a:pPr marL="0" marR="0" lvl="0" indent="0" algn="l" defTabSz="914400" eaLnBrk="1" fontAlgn="auto" latinLnBrk="0" hangingPunct="1">
            <a:lnSpc>
              <a:spcPts val="19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　自然に恵まれた当</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地域</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は，昭和</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33</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年南房総国定公園に指定されました。その範囲は</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7</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市</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3</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町におよび，海岸線</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190</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㎞の内</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34.3</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㎞を持つ館山市は，昭和</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39</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年西岬の見物を中心とした地区</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に</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国民休暇村</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が整備</a:t>
          </a:r>
          <a:endPar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endParaRPr>
        </a:p>
        <a:p>
          <a:pPr marL="0" marR="0" lvl="0" indent="0" algn="l" defTabSz="914400" eaLnBrk="1" fontAlgn="auto" latinLnBrk="0" hangingPunct="1">
            <a:lnSpc>
              <a:spcPts val="1900"/>
            </a:lnSpc>
            <a:spcBef>
              <a:spcPts val="0"/>
            </a:spcBef>
            <a:spcAft>
              <a:spcPts val="0"/>
            </a:spcAft>
            <a:buClrTx/>
            <a:buSzTx/>
            <a:buFontTx/>
            <a:buNone/>
            <a:tabLst/>
            <a:defRPr/>
          </a:pP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さ</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れ，昭和</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48</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年には西岬地区南側地帯と神戸地区の一部が自然休養村の指定を受けています。</a:t>
          </a:r>
          <a:endParaRPr kumimoji="0" lang="ja-JP" altLang="ja-JP" sz="11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endParaRPr>
        </a:p>
        <a:p>
          <a:pPr marL="0" marR="0" lvl="0" indent="0" algn="l" defTabSz="914400" eaLnBrk="1" fontAlgn="auto" latinLnBrk="0" hangingPunct="1">
            <a:lnSpc>
              <a:spcPts val="19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　また，半島性を有する当</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地域</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ですが，平成</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9</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年に東京湾アクアライン，平成</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19</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年には館山自動車道が全線開通したことで，都心とのアクセスは飛躍的に向上し</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ました。また，</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海の玄関口として，平成</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22</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年に完成した館山夕日桟橋（館山港多目的観光桟橋）や，平成</a:t>
          </a:r>
          <a:r>
            <a:rPr kumimoji="0" lang="en-US"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24</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年にオープンした交流拠点「</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“渚の</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駅”たてやま」など</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を海の玄関口として整備し</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，館山湾を活用した海辺のまちづくりを進めています。</a:t>
          </a:r>
          <a:endParaRPr kumimoji="0" lang="ja-JP" altLang="ja-JP" sz="1100" b="0" i="0" u="none" strike="noStrike" kern="10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Times New Roman"/>
          </a:endParaRPr>
        </a:p>
        <a:p>
          <a:pPr marL="0" marR="0" lvl="0" indent="0" algn="l" defTabSz="914400" eaLnBrk="1" fontAlgn="auto" latinLnBrk="0" hangingPunct="1">
            <a:lnSpc>
              <a:spcPts val="1900"/>
            </a:lnSpc>
            <a:spcBef>
              <a:spcPts val="0"/>
            </a:spcBef>
            <a:spcAft>
              <a:spcPts val="0"/>
            </a:spcAft>
            <a:buClrTx/>
            <a:buSzTx/>
            <a:buFontTx/>
            <a:buNone/>
            <a:tabLst/>
            <a:defRPr/>
          </a:pP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　このように，本市は，市民生活の充実と環境整備を最優先</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に</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行い，環境の美化と観光開発に力を注ぎ，一地方の中心都市から，広く首都圏内の休養文化都市として，特色ある個性豊かなまちづくりを着実に進め，</a:t>
          </a:r>
          <a:r>
            <a:rPr kumimoji="0"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将来都市像「笑顔あふれる 自然豊かな“あったか ふるさと”館山」の実現</a:t>
          </a:r>
          <a:r>
            <a:rPr kumimoji="0" lang="ja-JP" altLang="ja-JP"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ＭＳ Ｐゴシック"/>
            </a:rPr>
            <a:t>を目指しています。</a:t>
          </a:r>
          <a:endParaRPr kumimoji="1" lang="ja-JP" altLang="en-US" sz="1100" b="0" i="0" u="none" strike="noStrike" kern="0" cap="none" spc="0" normalizeH="0" baseline="0" noProof="0">
            <a:ln>
              <a:noFill/>
            </a:ln>
            <a:solidFill>
              <a:sysClr val="windowText" lastClr="000000"/>
            </a:solidFill>
            <a:effectLst/>
            <a:uLnTx/>
            <a:uFillTx/>
            <a:latin typeface="ＭＳ 明朝" panose="02020609040205080304" pitchFamily="17" charset="-128"/>
            <a:ea typeface="ＭＳ 明朝" panose="02020609040205080304" pitchFamily="17" charset="-128"/>
            <a:cs typeface="+mn-cs"/>
          </a:endParaRPr>
        </a:p>
        <a:p>
          <a:pPr marL="0" indent="0" algn="l">
            <a:lnSpc>
              <a:spcPts val="1900"/>
            </a:lnSpc>
            <a:spcAft>
              <a:spcPts val="0"/>
            </a:spcAft>
            <a:buFont typeface="Arial" panose="020B0604020202020204" pitchFamily="34" charset="0"/>
            <a:buNone/>
          </a:pPr>
          <a:endParaRPr kumimoji="1" lang="ja-JP" altLang="en-US" sz="1100">
            <a:solidFill>
              <a:sysClr val="windowText" lastClr="000000"/>
            </a:solidFill>
            <a:latin typeface="ＭＳ 明朝" panose="02020609040205080304" pitchFamily="17" charset="-128"/>
            <a:ea typeface="ＭＳ 明朝" panose="02020609040205080304" pitchFamily="17" charset="-128"/>
          </a:endParaRPr>
        </a:p>
      </xdr:txBody>
    </xdr:sp>
    <xdr:clientData/>
  </xdr:oneCellAnchor>
  <xdr:oneCellAnchor>
    <xdr:from>
      <xdr:col>5</xdr:col>
      <xdr:colOff>0</xdr:colOff>
      <xdr:row>3</xdr:row>
      <xdr:rowOff>19050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990850" y="533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2</xdr:col>
      <xdr:colOff>725542</xdr:colOff>
      <xdr:row>19</xdr:row>
      <xdr:rowOff>121526</xdr:rowOff>
    </xdr:from>
    <xdr:to>
      <xdr:col>2</xdr:col>
      <xdr:colOff>820463</xdr:colOff>
      <xdr:row>22</xdr:row>
      <xdr:rowOff>14123</xdr:rowOff>
    </xdr:to>
    <xdr:sp macro="" textlink="">
      <xdr:nvSpPr>
        <xdr:cNvPr id="4330" name="AutoShape 1">
          <a:extLst>
            <a:ext uri="{FF2B5EF4-FFF2-40B4-BE49-F238E27FC236}">
              <a16:creationId xmlns:a16="http://schemas.microsoft.com/office/drawing/2014/main" id="{00000000-0008-0000-0400-0000EA100000}"/>
            </a:ext>
          </a:extLst>
        </xdr:cNvPr>
        <xdr:cNvSpPr>
          <a:spLocks/>
        </xdr:cNvSpPr>
      </xdr:nvSpPr>
      <xdr:spPr bwMode="auto">
        <a:xfrm>
          <a:off x="1947370" y="5238750"/>
          <a:ext cx="94921" cy="700580"/>
        </a:xfrm>
        <a:prstGeom prst="rightBrace">
          <a:avLst>
            <a:gd name="adj1" fmla="val 60833"/>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2</xdr:col>
      <xdr:colOff>729155</xdr:colOff>
      <xdr:row>23</xdr:row>
      <xdr:rowOff>136306</xdr:rowOff>
    </xdr:from>
    <xdr:to>
      <xdr:col>2</xdr:col>
      <xdr:colOff>824076</xdr:colOff>
      <xdr:row>28</xdr:row>
      <xdr:rowOff>262759</xdr:rowOff>
    </xdr:to>
    <xdr:sp macro="" textlink="">
      <xdr:nvSpPr>
        <xdr:cNvPr id="4331" name="AutoShape 2">
          <a:extLst>
            <a:ext uri="{FF2B5EF4-FFF2-40B4-BE49-F238E27FC236}">
              <a16:creationId xmlns:a16="http://schemas.microsoft.com/office/drawing/2014/main" id="{00000000-0008-0000-0400-0000EB100000}"/>
            </a:ext>
          </a:extLst>
        </xdr:cNvPr>
        <xdr:cNvSpPr>
          <a:spLocks/>
        </xdr:cNvSpPr>
      </xdr:nvSpPr>
      <xdr:spPr bwMode="auto">
        <a:xfrm>
          <a:off x="1950983" y="6330840"/>
          <a:ext cx="94921" cy="1473091"/>
        </a:xfrm>
        <a:prstGeom prst="rightBrace">
          <a:avLst>
            <a:gd name="adj1" fmla="val 127500"/>
            <a:gd name="adj2" fmla="val 44829"/>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editAs="oneCell">
    <xdr:from>
      <xdr:col>3</xdr:col>
      <xdr:colOff>9525</xdr:colOff>
      <xdr:row>1</xdr:row>
      <xdr:rowOff>257175</xdr:rowOff>
    </xdr:from>
    <xdr:to>
      <xdr:col>7</xdr:col>
      <xdr:colOff>552450</xdr:colOff>
      <xdr:row>14</xdr:row>
      <xdr:rowOff>85725</xdr:rowOff>
    </xdr:to>
    <xdr:pic>
      <xdr:nvPicPr>
        <xdr:cNvPr id="4332" name="Picture 3">
          <a:extLst>
            <a:ext uri="{FF2B5EF4-FFF2-40B4-BE49-F238E27FC236}">
              <a16:creationId xmlns:a16="http://schemas.microsoft.com/office/drawing/2014/main" id="{00000000-0008-0000-0400-0000EC1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76450" y="523875"/>
          <a:ext cx="3152775" cy="329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3</xdr:col>
          <xdr:colOff>466725</xdr:colOff>
          <xdr:row>21</xdr:row>
          <xdr:rowOff>47625</xdr:rowOff>
        </xdr:from>
        <xdr:to>
          <xdr:col>9</xdr:col>
          <xdr:colOff>561975</xdr:colOff>
          <xdr:row>35</xdr:row>
          <xdr:rowOff>114300</xdr:rowOff>
        </xdr:to>
        <xdr:sp macro="" textlink="">
          <xdr:nvSpPr>
            <xdr:cNvPr id="4212" name="Object 116" hidden="1">
              <a:extLst>
                <a:ext uri="{63B3BB69-23CF-44E3-9099-C40C66FF867C}">
                  <a14:compatExt spid="_x0000_s4212"/>
                </a:ext>
                <a:ext uri="{FF2B5EF4-FFF2-40B4-BE49-F238E27FC236}">
                  <a16:creationId xmlns:a16="http://schemas.microsoft.com/office/drawing/2014/main" id="{00000000-0008-0000-0400-000074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1.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2.xml" Type="http://schemas.openxmlformats.org/officeDocument/2006/relationships/drawing"/><Relationship Id="rId3" Target="../drawings/vmlDrawing1.vml" Type="http://schemas.openxmlformats.org/officeDocument/2006/relationships/vmlDrawing"/><Relationship Id="rId4" Target="../embeddings/oleObject1.bin" Type="http://schemas.openxmlformats.org/officeDocument/2006/relationships/oleObject"/><Relationship Id="rId5" Target="../media/image1.emf" Type="http://schemas.openxmlformats.org/officeDocument/2006/relationships/image"/></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6"/>
  <sheetViews>
    <sheetView showGridLines="0" tabSelected="1" view="pageBreakPreview" zoomScaleNormal="100" workbookViewId="0">
      <selection sqref="A1:K1"/>
    </sheetView>
  </sheetViews>
  <sheetFormatPr defaultRowHeight="13.5" x14ac:dyDescent="0.15"/>
  <cols>
    <col min="1" max="1" width="1.625" style="1" customWidth="1"/>
    <col min="2" max="2" width="2.625" style="1" customWidth="1"/>
    <col min="3" max="3" width="5.25" style="1" customWidth="1"/>
    <col min="4" max="4" width="5.625" style="1" customWidth="1"/>
    <col min="5" max="5" width="6.5" style="1" customWidth="1"/>
    <col min="6" max="9" width="9" style="1"/>
    <col min="10" max="10" width="10.75" style="1" customWidth="1"/>
    <col min="11" max="11" width="17.375" style="1" customWidth="1"/>
    <col min="12" max="16384" width="9" style="1"/>
  </cols>
  <sheetData>
    <row r="1" spans="1:11" ht="28.5" customHeight="1" x14ac:dyDescent="0.15">
      <c r="A1" s="71" t="s">
        <v>264</v>
      </c>
      <c r="B1" s="71"/>
      <c r="C1" s="71"/>
      <c r="D1" s="71"/>
      <c r="E1" s="71"/>
      <c r="F1" s="71"/>
      <c r="G1" s="71"/>
      <c r="H1" s="71"/>
      <c r="I1" s="71"/>
      <c r="J1" s="71"/>
      <c r="K1" s="71"/>
    </row>
    <row r="2" spans="1:11" ht="15.75" customHeight="1" x14ac:dyDescent="0.15"/>
    <row r="3" spans="1:11" ht="1.5" customHeight="1" x14ac:dyDescent="0.15"/>
    <row r="4" spans="1:11" ht="21" customHeight="1" x14ac:dyDescent="0.15">
      <c r="B4" s="4">
        <v>1</v>
      </c>
      <c r="C4" s="72" t="s">
        <v>551</v>
      </c>
      <c r="D4" s="72"/>
      <c r="E4" s="72"/>
      <c r="F4" s="72"/>
      <c r="G4" s="72"/>
      <c r="H4" s="72"/>
      <c r="I4" s="72"/>
      <c r="J4" s="72"/>
      <c r="K4" s="72"/>
    </row>
    <row r="5" spans="1:11" ht="17.25" customHeight="1" x14ac:dyDescent="0.15">
      <c r="B5" s="4"/>
      <c r="C5" s="70" t="s">
        <v>493</v>
      </c>
      <c r="D5" s="70"/>
      <c r="E5" s="70"/>
      <c r="F5" s="70"/>
      <c r="G5" s="70"/>
      <c r="H5" s="70"/>
      <c r="I5" s="70"/>
      <c r="J5" s="70"/>
      <c r="K5" s="70"/>
    </row>
    <row r="6" spans="1:11" ht="21.95" customHeight="1" x14ac:dyDescent="0.15">
      <c r="B6" s="4">
        <v>2</v>
      </c>
      <c r="C6" s="72" t="s">
        <v>437</v>
      </c>
      <c r="D6" s="72"/>
      <c r="E6" s="72"/>
      <c r="F6" s="72"/>
      <c r="G6" s="72"/>
      <c r="H6" s="72"/>
      <c r="I6" s="72"/>
      <c r="J6" s="72"/>
      <c r="K6" s="72"/>
    </row>
    <row r="7" spans="1:11" ht="21.95" customHeight="1" x14ac:dyDescent="0.15">
      <c r="B7" s="4"/>
      <c r="C7" s="70" t="s">
        <v>261</v>
      </c>
      <c r="D7" s="70"/>
      <c r="E7" s="70"/>
      <c r="F7" s="70"/>
      <c r="G7" s="70"/>
      <c r="H7" s="70"/>
      <c r="I7" s="70"/>
      <c r="J7" s="70"/>
      <c r="K7" s="70"/>
    </row>
    <row r="8" spans="1:11" ht="21.95" customHeight="1" x14ac:dyDescent="0.15">
      <c r="B8" s="4">
        <v>3</v>
      </c>
      <c r="C8" s="72" t="s">
        <v>268</v>
      </c>
      <c r="D8" s="72"/>
      <c r="E8" s="72"/>
      <c r="F8" s="72"/>
      <c r="G8" s="72"/>
      <c r="H8" s="72"/>
      <c r="I8" s="72"/>
      <c r="J8" s="72"/>
      <c r="K8" s="72"/>
    </row>
    <row r="9" spans="1:11" ht="21.95" customHeight="1" x14ac:dyDescent="0.15">
      <c r="B9" s="4"/>
      <c r="C9" s="70" t="s">
        <v>269</v>
      </c>
      <c r="D9" s="70"/>
      <c r="E9" s="70"/>
      <c r="F9" s="70"/>
      <c r="G9" s="70"/>
      <c r="H9" s="70"/>
      <c r="I9" s="70"/>
      <c r="J9" s="70"/>
      <c r="K9" s="70"/>
    </row>
    <row r="10" spans="1:11" ht="21.95" customHeight="1" x14ac:dyDescent="0.15">
      <c r="B10" s="4">
        <v>4</v>
      </c>
      <c r="C10" s="70" t="s">
        <v>265</v>
      </c>
      <c r="D10" s="70"/>
      <c r="E10" s="70"/>
      <c r="F10" s="70"/>
      <c r="G10" s="70"/>
      <c r="H10" s="70"/>
      <c r="I10" s="70"/>
      <c r="J10" s="70"/>
      <c r="K10" s="70"/>
    </row>
    <row r="11" spans="1:11" ht="21.95" customHeight="1" x14ac:dyDescent="0.15">
      <c r="B11" s="4">
        <v>5</v>
      </c>
      <c r="C11" s="72" t="s">
        <v>262</v>
      </c>
      <c r="D11" s="72"/>
      <c r="E11" s="72"/>
      <c r="F11" s="72"/>
      <c r="G11" s="72"/>
      <c r="H11" s="72"/>
      <c r="I11" s="72"/>
      <c r="J11" s="72"/>
      <c r="K11" s="72"/>
    </row>
    <row r="12" spans="1:11" ht="21.95" customHeight="1" x14ac:dyDescent="0.15">
      <c r="B12" s="4"/>
      <c r="C12" s="70" t="s">
        <v>82</v>
      </c>
      <c r="D12" s="70"/>
      <c r="E12" s="70"/>
      <c r="F12" s="70"/>
      <c r="G12" s="70"/>
      <c r="H12" s="70"/>
      <c r="I12" s="70"/>
      <c r="J12" s="70"/>
      <c r="K12" s="70"/>
    </row>
    <row r="13" spans="1:11" ht="21.95" customHeight="1" x14ac:dyDescent="0.15">
      <c r="B13" s="4">
        <v>6</v>
      </c>
      <c r="C13" s="72" t="s">
        <v>263</v>
      </c>
      <c r="D13" s="72"/>
      <c r="E13" s="72"/>
      <c r="F13" s="72"/>
      <c r="G13" s="72"/>
      <c r="H13" s="72"/>
      <c r="I13" s="72"/>
      <c r="J13" s="72"/>
      <c r="K13" s="72"/>
    </row>
    <row r="14" spans="1:11" ht="21.95" customHeight="1" x14ac:dyDescent="0.15">
      <c r="B14" s="4"/>
      <c r="C14" s="70" t="s">
        <v>210</v>
      </c>
      <c r="D14" s="70"/>
      <c r="E14" s="70"/>
      <c r="F14" s="70"/>
      <c r="G14" s="70"/>
      <c r="H14" s="70"/>
      <c r="I14" s="70"/>
      <c r="J14" s="70"/>
      <c r="K14" s="70"/>
    </row>
    <row r="15" spans="1:11" ht="21.95" customHeight="1" x14ac:dyDescent="0.15">
      <c r="B15" s="4">
        <v>7</v>
      </c>
      <c r="C15" s="72" t="s">
        <v>270</v>
      </c>
      <c r="D15" s="72"/>
      <c r="E15" s="72"/>
      <c r="F15" s="72"/>
      <c r="G15" s="72"/>
      <c r="H15" s="72"/>
      <c r="I15" s="72"/>
      <c r="J15" s="72"/>
      <c r="K15" s="72"/>
    </row>
    <row r="16" spans="1:11" ht="21.95" customHeight="1" x14ac:dyDescent="0.15">
      <c r="B16" s="4"/>
      <c r="C16" s="70" t="s">
        <v>371</v>
      </c>
      <c r="D16" s="70"/>
      <c r="E16" s="70"/>
      <c r="F16" s="70"/>
      <c r="G16" s="70"/>
      <c r="H16" s="70"/>
      <c r="I16" s="70"/>
      <c r="J16" s="70"/>
      <c r="K16" s="70"/>
    </row>
    <row r="17" spans="2:11" ht="21.95" customHeight="1" x14ac:dyDescent="0.15">
      <c r="B17" s="4">
        <v>8</v>
      </c>
      <c r="C17" s="70" t="s">
        <v>266</v>
      </c>
      <c r="D17" s="70"/>
      <c r="E17" s="70"/>
      <c r="F17" s="70"/>
      <c r="G17" s="70"/>
      <c r="H17" s="70"/>
      <c r="I17" s="70"/>
      <c r="J17" s="70"/>
      <c r="K17" s="70"/>
    </row>
    <row r="18" spans="2:11" ht="21.95" customHeight="1" x14ac:dyDescent="0.15">
      <c r="B18" s="4"/>
      <c r="D18" s="63" t="s">
        <v>372</v>
      </c>
      <c r="E18" s="4" t="s">
        <v>373</v>
      </c>
      <c r="F18" s="62" t="s">
        <v>294</v>
      </c>
    </row>
    <row r="19" spans="2:11" ht="21.95" customHeight="1" x14ac:dyDescent="0.15">
      <c r="B19" s="4"/>
      <c r="D19" s="63" t="s">
        <v>374</v>
      </c>
      <c r="E19" s="4" t="s">
        <v>375</v>
      </c>
      <c r="F19" s="62" t="s">
        <v>273</v>
      </c>
    </row>
    <row r="20" spans="2:11" ht="21.95" customHeight="1" x14ac:dyDescent="0.15">
      <c r="B20" s="4"/>
      <c r="D20" s="63" t="s">
        <v>376</v>
      </c>
      <c r="E20" s="4" t="s">
        <v>377</v>
      </c>
      <c r="F20" s="62" t="s">
        <v>83</v>
      </c>
    </row>
    <row r="21" spans="2:11" ht="21.95" customHeight="1" x14ac:dyDescent="0.15">
      <c r="B21" s="4"/>
      <c r="D21" s="63" t="s">
        <v>378</v>
      </c>
      <c r="E21" s="4" t="s">
        <v>379</v>
      </c>
      <c r="F21" s="62" t="s">
        <v>267</v>
      </c>
    </row>
    <row r="22" spans="2:11" ht="21.95" customHeight="1" x14ac:dyDescent="0.15">
      <c r="B22" s="4"/>
      <c r="D22" s="63" t="s">
        <v>380</v>
      </c>
      <c r="E22" s="4" t="s">
        <v>377</v>
      </c>
      <c r="F22" s="62" t="s">
        <v>84</v>
      </c>
    </row>
    <row r="23" spans="2:11" ht="21.95" customHeight="1" x14ac:dyDescent="0.15">
      <c r="B23" s="4"/>
    </row>
    <row r="24" spans="2:11" ht="21.95" customHeight="1" x14ac:dyDescent="0.15">
      <c r="B24" s="4">
        <v>9</v>
      </c>
      <c r="C24" s="72" t="s">
        <v>454</v>
      </c>
      <c r="D24" s="72"/>
      <c r="E24" s="72"/>
      <c r="F24" s="72"/>
      <c r="G24" s="72"/>
      <c r="H24" s="72"/>
      <c r="I24" s="72"/>
      <c r="J24" s="72"/>
      <c r="K24" s="72"/>
    </row>
    <row r="25" spans="2:11" ht="21.95" customHeight="1" x14ac:dyDescent="0.15">
      <c r="B25" s="4"/>
      <c r="C25" s="70" t="s">
        <v>461</v>
      </c>
      <c r="D25" s="70"/>
      <c r="E25" s="70"/>
      <c r="F25" s="70"/>
      <c r="G25" s="70"/>
      <c r="H25" s="70"/>
      <c r="I25" s="70"/>
      <c r="J25" s="70"/>
      <c r="K25" s="70"/>
    </row>
    <row r="26" spans="2:11" ht="20.100000000000001" customHeight="1" x14ac:dyDescent="0.15">
      <c r="B26" s="4"/>
    </row>
  </sheetData>
  <mergeCells count="17">
    <mergeCell ref="C25:K25"/>
    <mergeCell ref="C9:K9"/>
    <mergeCell ref="C12:K12"/>
    <mergeCell ref="C14:K14"/>
    <mergeCell ref="C16:K16"/>
    <mergeCell ref="C10:K10"/>
    <mergeCell ref="C11:K11"/>
    <mergeCell ref="C13:K13"/>
    <mergeCell ref="C15:K15"/>
    <mergeCell ref="C5:K5"/>
    <mergeCell ref="C7:K7"/>
    <mergeCell ref="A1:K1"/>
    <mergeCell ref="C17:K17"/>
    <mergeCell ref="C24:K24"/>
    <mergeCell ref="C4:K4"/>
    <mergeCell ref="C6:K6"/>
    <mergeCell ref="C8:K8"/>
  </mergeCells>
  <phoneticPr fontId="1"/>
  <pageMargins left="0.59055118110236227" right="0.59055118110236227" top="0.98425196850393704" bottom="0.98425196850393704" header="0.51181102362204722" footer="0.51181102362204722"/>
  <pageSetup paperSize="9" orientation="portrait"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38"/>
  <sheetViews>
    <sheetView showGridLines="0" view="pageBreakPreview" zoomScaleNormal="100" zoomScaleSheetLayoutView="100" workbookViewId="0">
      <selection sqref="A1:A1048576"/>
    </sheetView>
  </sheetViews>
  <sheetFormatPr defaultRowHeight="13.5" x14ac:dyDescent="0.15"/>
  <cols>
    <col min="1" max="1" width="4" style="1" customWidth="1"/>
    <col min="2" max="2" width="5.125" style="1" customWidth="1"/>
    <col min="3" max="3" width="10.125" style="1" customWidth="1"/>
    <col min="4" max="4" width="8.875" style="1" customWidth="1"/>
    <col min="5" max="5" width="13.75" style="1" customWidth="1"/>
    <col min="6" max="6" width="4" style="1" customWidth="1"/>
    <col min="7" max="7" width="0.75" style="1" customWidth="1"/>
    <col min="8" max="8" width="3" style="1" customWidth="1"/>
    <col min="9" max="9" width="5.125" style="1" customWidth="1"/>
    <col min="10" max="10" width="8.875" style="1" customWidth="1"/>
    <col min="11" max="11" width="9.125" style="1" customWidth="1"/>
    <col min="12" max="12" width="13.5" style="1" customWidth="1"/>
    <col min="13" max="13" width="4" style="1" customWidth="1"/>
    <col min="14" max="16384" width="9" style="1"/>
  </cols>
  <sheetData>
    <row r="1" spans="1:13" ht="12.75" customHeight="1" x14ac:dyDescent="0.15"/>
    <row r="2" spans="1:13" ht="20.100000000000001" customHeight="1" x14ac:dyDescent="0.15">
      <c r="B2" s="10" t="s">
        <v>66</v>
      </c>
      <c r="C2" s="1" t="s">
        <v>255</v>
      </c>
      <c r="F2" s="2">
        <v>104</v>
      </c>
      <c r="H2" s="7"/>
      <c r="I2" s="10"/>
      <c r="M2" s="9"/>
    </row>
    <row r="3" spans="1:13" ht="20.100000000000001" customHeight="1" x14ac:dyDescent="0.15">
      <c r="B3" s="10" t="s">
        <v>357</v>
      </c>
      <c r="C3" s="1" t="s">
        <v>254</v>
      </c>
      <c r="F3" s="2">
        <v>104</v>
      </c>
      <c r="I3" s="10"/>
      <c r="M3" s="9"/>
    </row>
    <row r="4" spans="1:13" ht="20.100000000000001" customHeight="1" x14ac:dyDescent="0.15">
      <c r="B4" s="10" t="s">
        <v>152</v>
      </c>
      <c r="C4" s="1" t="s">
        <v>286</v>
      </c>
      <c r="F4" s="2">
        <v>105</v>
      </c>
      <c r="I4" s="10"/>
      <c r="M4" s="9"/>
    </row>
    <row r="5" spans="1:13" ht="20.100000000000001" customHeight="1" x14ac:dyDescent="0.15">
      <c r="B5" s="10" t="s">
        <v>431</v>
      </c>
      <c r="C5" s="1" t="s">
        <v>253</v>
      </c>
      <c r="F5" s="2">
        <v>106</v>
      </c>
      <c r="I5" s="10"/>
      <c r="M5" s="9"/>
    </row>
    <row r="6" spans="1:13" ht="20.100000000000001" customHeight="1" x14ac:dyDescent="0.15">
      <c r="B6" s="10" t="s">
        <v>154</v>
      </c>
      <c r="C6" s="1" t="s">
        <v>252</v>
      </c>
      <c r="F6" s="2">
        <v>108</v>
      </c>
      <c r="I6" s="10"/>
      <c r="M6" s="9"/>
    </row>
    <row r="7" spans="1:13" ht="20.100000000000001" customHeight="1" x14ac:dyDescent="0.15">
      <c r="B7" s="10"/>
      <c r="F7" s="2"/>
      <c r="I7" s="10"/>
      <c r="M7" s="9"/>
    </row>
    <row r="8" spans="1:13" ht="20.100000000000001" customHeight="1" x14ac:dyDescent="0.15">
      <c r="A8" s="2" t="s">
        <v>432</v>
      </c>
      <c r="B8" s="9" t="s">
        <v>287</v>
      </c>
      <c r="F8" s="2">
        <v>109</v>
      </c>
      <c r="M8" s="9"/>
    </row>
    <row r="9" spans="1:13" ht="20.100000000000001" customHeight="1" x14ac:dyDescent="0.15">
      <c r="B9" s="10"/>
      <c r="F9" s="2"/>
      <c r="H9" s="7"/>
      <c r="I9" s="12"/>
      <c r="M9" s="9"/>
    </row>
    <row r="10" spans="1:13" ht="20.100000000000001" customHeight="1" x14ac:dyDescent="0.15">
      <c r="B10" s="10"/>
      <c r="F10" s="2"/>
      <c r="I10" s="10"/>
      <c r="M10" s="9"/>
    </row>
    <row r="11" spans="1:13" ht="20.100000000000001" customHeight="1" x14ac:dyDescent="0.15">
      <c r="B11" s="1" t="s">
        <v>76</v>
      </c>
      <c r="F11" s="2"/>
      <c r="I11" s="10"/>
      <c r="J11" s="8"/>
      <c r="K11" s="8"/>
      <c r="L11" s="8"/>
      <c r="M11" s="9"/>
    </row>
    <row r="12" spans="1:13" ht="20.100000000000001" customHeight="1" x14ac:dyDescent="0.15">
      <c r="C12" s="1" t="s">
        <v>496</v>
      </c>
      <c r="F12" s="2">
        <v>119</v>
      </c>
      <c r="I12" s="10"/>
      <c r="J12" s="8"/>
      <c r="K12" s="8"/>
      <c r="L12" s="8"/>
      <c r="M12" s="9"/>
    </row>
    <row r="13" spans="1:13" ht="20.100000000000001" customHeight="1" x14ac:dyDescent="0.15">
      <c r="B13" s="10"/>
      <c r="C13" s="1" t="s">
        <v>237</v>
      </c>
      <c r="F13" s="2">
        <v>122</v>
      </c>
      <c r="I13" s="10"/>
      <c r="J13" s="8"/>
      <c r="K13" s="8"/>
      <c r="L13" s="8"/>
      <c r="M13" s="9"/>
    </row>
    <row r="14" spans="1:13" ht="20.100000000000001" customHeight="1" x14ac:dyDescent="0.15">
      <c r="A14" s="7"/>
      <c r="B14" s="10"/>
      <c r="C14" s="8"/>
      <c r="F14" s="9"/>
      <c r="I14" s="10"/>
      <c r="M14" s="9"/>
    </row>
    <row r="15" spans="1:13" ht="20.100000000000001" customHeight="1" x14ac:dyDescent="0.15">
      <c r="A15" s="7"/>
      <c r="B15" s="10"/>
      <c r="F15" s="9"/>
      <c r="I15" s="10"/>
      <c r="M15" s="9"/>
    </row>
    <row r="16" spans="1:13" ht="20.100000000000001" customHeight="1" x14ac:dyDescent="0.15">
      <c r="B16" s="10"/>
      <c r="F16" s="9"/>
      <c r="I16" s="10"/>
      <c r="M16" s="9"/>
    </row>
    <row r="17" spans="1:13" ht="20.100000000000001" customHeight="1" x14ac:dyDescent="0.15">
      <c r="B17" s="10"/>
      <c r="F17" s="9"/>
      <c r="M17" s="9"/>
    </row>
    <row r="18" spans="1:13" ht="20.100000000000001" customHeight="1" x14ac:dyDescent="0.15">
      <c r="B18" s="10"/>
      <c r="F18" s="9"/>
      <c r="H18" s="7"/>
      <c r="I18" s="7"/>
      <c r="M18" s="9"/>
    </row>
    <row r="19" spans="1:13" ht="20.100000000000001" customHeight="1" x14ac:dyDescent="0.15">
      <c r="B19" s="10"/>
      <c r="F19" s="9"/>
      <c r="I19" s="10"/>
      <c r="M19" s="9"/>
    </row>
    <row r="20" spans="1:13" ht="20.100000000000001" customHeight="1" x14ac:dyDescent="0.15">
      <c r="B20" s="10"/>
      <c r="F20" s="9"/>
      <c r="I20" s="10"/>
      <c r="M20" s="9"/>
    </row>
    <row r="21" spans="1:13" ht="20.100000000000001" customHeight="1" x14ac:dyDescent="0.15">
      <c r="B21" s="10"/>
      <c r="F21" s="9"/>
      <c r="I21" s="10"/>
      <c r="M21" s="9"/>
    </row>
    <row r="22" spans="1:13" ht="20.100000000000001" customHeight="1" x14ac:dyDescent="0.15">
      <c r="B22" s="10"/>
      <c r="F22" s="9"/>
      <c r="H22" s="7"/>
      <c r="I22" s="7"/>
      <c r="M22" s="9"/>
    </row>
    <row r="23" spans="1:13" ht="20.100000000000001" customHeight="1" x14ac:dyDescent="0.15">
      <c r="A23" s="7"/>
      <c r="B23" s="10"/>
      <c r="F23" s="9"/>
      <c r="I23" s="10"/>
      <c r="M23" s="9"/>
    </row>
    <row r="24" spans="1:13" ht="20.100000000000001" customHeight="1" x14ac:dyDescent="0.15">
      <c r="B24" s="10"/>
      <c r="F24" s="9"/>
      <c r="I24" s="10"/>
      <c r="M24" s="9"/>
    </row>
    <row r="25" spans="1:13" ht="20.100000000000001" customHeight="1" x14ac:dyDescent="0.15">
      <c r="B25" s="10"/>
      <c r="F25" s="9"/>
      <c r="H25" s="7"/>
      <c r="I25" s="10"/>
      <c r="M25" s="9"/>
    </row>
    <row r="26" spans="1:13" ht="20.100000000000001" customHeight="1" x14ac:dyDescent="0.15">
      <c r="F26" s="9"/>
      <c r="I26" s="10"/>
      <c r="M26" s="9"/>
    </row>
    <row r="27" spans="1:13" ht="20.100000000000001" customHeight="1" x14ac:dyDescent="0.15">
      <c r="B27" s="10"/>
      <c r="F27" s="9"/>
      <c r="I27" s="10"/>
      <c r="M27" s="9"/>
    </row>
    <row r="28" spans="1:13" ht="20.100000000000001" customHeight="1" x14ac:dyDescent="0.15">
      <c r="B28" s="10"/>
      <c r="F28" s="9"/>
      <c r="I28" s="10"/>
      <c r="M28" s="9"/>
    </row>
    <row r="29" spans="1:13" ht="20.100000000000001" customHeight="1" x14ac:dyDescent="0.15">
      <c r="A29" s="7"/>
      <c r="B29" s="7"/>
      <c r="F29" s="9"/>
      <c r="I29" s="10"/>
      <c r="M29" s="9"/>
    </row>
    <row r="30" spans="1:13" ht="20.100000000000001" customHeight="1" x14ac:dyDescent="0.15">
      <c r="B30" s="10"/>
      <c r="F30" s="9"/>
      <c r="I30" s="10"/>
      <c r="M30" s="9"/>
    </row>
    <row r="31" spans="1:13" ht="20.100000000000001" customHeight="1" x14ac:dyDescent="0.15">
      <c r="B31" s="10"/>
      <c r="F31" s="9"/>
      <c r="I31" s="10"/>
      <c r="M31" s="9"/>
    </row>
    <row r="32" spans="1:13" ht="20.100000000000001" customHeight="1" x14ac:dyDescent="0.15">
      <c r="B32" s="10"/>
      <c r="F32" s="9"/>
      <c r="I32" s="10"/>
      <c r="M32" s="9"/>
    </row>
    <row r="33" spans="1:13" ht="20.100000000000001" customHeight="1" x14ac:dyDescent="0.15">
      <c r="B33" s="10"/>
      <c r="F33" s="9"/>
      <c r="I33" s="10"/>
      <c r="M33" s="9"/>
    </row>
    <row r="34" spans="1:13" ht="20.100000000000001" customHeight="1" x14ac:dyDescent="0.15">
      <c r="B34" s="10"/>
      <c r="F34" s="9"/>
      <c r="I34" s="10"/>
      <c r="M34" s="9"/>
    </row>
    <row r="35" spans="1:13" ht="20.100000000000001" customHeight="1" x14ac:dyDescent="0.15">
      <c r="B35" s="10"/>
      <c r="F35" s="9"/>
      <c r="I35" s="10"/>
      <c r="M35" s="9"/>
    </row>
    <row r="36" spans="1:13" ht="20.100000000000001" customHeight="1" x14ac:dyDescent="0.15">
      <c r="A36" s="7"/>
      <c r="B36" s="7"/>
      <c r="F36" s="9"/>
      <c r="I36" s="10"/>
      <c r="M36" s="9"/>
    </row>
    <row r="37" spans="1:13" ht="20.100000000000001" customHeight="1" x14ac:dyDescent="0.15">
      <c r="B37" s="10"/>
      <c r="F37" s="9"/>
      <c r="I37" s="10"/>
      <c r="M37" s="9"/>
    </row>
    <row r="38" spans="1:13" ht="20.100000000000001" customHeight="1" x14ac:dyDescent="0.15">
      <c r="F38" s="9"/>
      <c r="I38" s="11"/>
      <c r="M38" s="9"/>
    </row>
  </sheetData>
  <phoneticPr fontId="1"/>
  <pageMargins left="0.78740157480314965" right="0.55118110236220474" top="0.98425196850393704" bottom="0.98425196850393704" header="0.51181102362204722" footer="0.51181102362204722"/>
  <pageSetup paperSize="9" pageOrder="overThenDown" orientation="portrait" r:id="rId1"/>
  <headerFooter alignWithMargins="0"/>
  <ignoredErrors>
    <ignoredError sqref="B2:B6"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J28"/>
  <sheetViews>
    <sheetView showGridLines="0" view="pageBreakPreview" zoomScale="85" zoomScaleNormal="100" zoomScaleSheetLayoutView="85" workbookViewId="0">
      <selection activeCell="B1" sqref="B1:J1"/>
    </sheetView>
  </sheetViews>
  <sheetFormatPr defaultRowHeight="13.5" x14ac:dyDescent="0.15"/>
  <cols>
    <col min="1" max="1" width="0.875" style="1" customWidth="1"/>
    <col min="2" max="2" width="2.625" style="1" customWidth="1"/>
    <col min="3" max="3" width="18.625" style="1" customWidth="1"/>
    <col min="4" max="4" width="1" style="1" customWidth="1"/>
    <col min="5" max="5" width="8.5" style="1" customWidth="1"/>
    <col min="6" max="7" width="7.375" style="1" customWidth="1"/>
    <col min="8" max="8" width="12.625" style="1" customWidth="1"/>
    <col min="9" max="9" width="19.125" style="1" customWidth="1"/>
    <col min="10" max="10" width="4.375" style="1" customWidth="1"/>
    <col min="11" max="16384" width="9" style="1"/>
  </cols>
  <sheetData>
    <row r="1" spans="2:10" ht="28.5" customHeight="1" x14ac:dyDescent="0.15">
      <c r="B1" s="71" t="s">
        <v>85</v>
      </c>
      <c r="C1" s="74"/>
      <c r="D1" s="74"/>
      <c r="E1" s="74"/>
      <c r="F1" s="74"/>
      <c r="G1" s="74"/>
      <c r="H1" s="74"/>
      <c r="I1" s="74"/>
      <c r="J1" s="74"/>
    </row>
    <row r="3" spans="2:10" ht="13.5" customHeight="1" x14ac:dyDescent="0.15"/>
    <row r="4" spans="2:10" s="62" customFormat="1" ht="21.75" customHeight="1" x14ac:dyDescent="0.15">
      <c r="B4" s="5" t="s">
        <v>86</v>
      </c>
    </row>
    <row r="5" spans="2:10" ht="9" customHeight="1" x14ac:dyDescent="0.15"/>
    <row r="6" spans="2:10" ht="24.95" customHeight="1" x14ac:dyDescent="0.15">
      <c r="B6" s="4"/>
      <c r="C6" s="48" t="s">
        <v>87</v>
      </c>
      <c r="D6" s="63"/>
      <c r="E6" s="73" t="s">
        <v>381</v>
      </c>
      <c r="F6" s="73"/>
      <c r="G6" s="73"/>
      <c r="H6" s="73"/>
      <c r="I6" s="73"/>
      <c r="J6" s="51">
        <v>11</v>
      </c>
    </row>
    <row r="7" spans="2:10" ht="24.95" customHeight="1" x14ac:dyDescent="0.15">
      <c r="B7" s="4"/>
      <c r="C7" s="48" t="s">
        <v>106</v>
      </c>
      <c r="D7" s="63"/>
      <c r="E7" s="73" t="s">
        <v>382</v>
      </c>
      <c r="F7" s="73"/>
      <c r="G7" s="73"/>
      <c r="H7" s="73"/>
      <c r="I7" s="73"/>
      <c r="J7" s="51">
        <v>14</v>
      </c>
    </row>
    <row r="8" spans="2:10" ht="24.95" customHeight="1" x14ac:dyDescent="0.15">
      <c r="B8" s="4"/>
      <c r="C8" s="48" t="s">
        <v>88</v>
      </c>
      <c r="D8" s="63"/>
      <c r="E8" s="73" t="s">
        <v>384</v>
      </c>
      <c r="F8" s="73"/>
      <c r="G8" s="73"/>
      <c r="H8" s="73"/>
      <c r="I8" s="73"/>
      <c r="J8" s="51">
        <v>42</v>
      </c>
    </row>
    <row r="9" spans="2:10" ht="24.95" customHeight="1" x14ac:dyDescent="0.15">
      <c r="B9" s="4"/>
      <c r="C9" s="48" t="s">
        <v>89</v>
      </c>
      <c r="D9" s="63"/>
      <c r="E9" s="73" t="s">
        <v>385</v>
      </c>
      <c r="F9" s="73"/>
      <c r="G9" s="73"/>
      <c r="H9" s="73"/>
      <c r="I9" s="73"/>
      <c r="J9" s="51">
        <v>45</v>
      </c>
    </row>
    <row r="10" spans="2:10" ht="24.95" customHeight="1" x14ac:dyDescent="0.15">
      <c r="B10" s="4"/>
      <c r="C10" s="48" t="s">
        <v>90</v>
      </c>
      <c r="D10" s="63"/>
      <c r="E10" s="73" t="s">
        <v>386</v>
      </c>
      <c r="F10" s="73"/>
      <c r="G10" s="73"/>
      <c r="H10" s="73"/>
      <c r="I10" s="73"/>
      <c r="J10" s="51">
        <v>50</v>
      </c>
    </row>
    <row r="11" spans="2:10" ht="24.95" customHeight="1" x14ac:dyDescent="0.15">
      <c r="B11" s="4"/>
      <c r="C11" s="48" t="s">
        <v>91</v>
      </c>
      <c r="D11" s="63"/>
      <c r="E11" s="73" t="s">
        <v>387</v>
      </c>
      <c r="F11" s="73"/>
      <c r="G11" s="73"/>
      <c r="H11" s="73"/>
      <c r="I11" s="73"/>
      <c r="J11" s="51">
        <v>51</v>
      </c>
    </row>
    <row r="12" spans="2:10" ht="24.95" customHeight="1" x14ac:dyDescent="0.15">
      <c r="B12" s="4"/>
      <c r="C12" s="48" t="s">
        <v>92</v>
      </c>
      <c r="D12" s="63"/>
      <c r="E12" s="73" t="s">
        <v>388</v>
      </c>
      <c r="F12" s="73"/>
      <c r="G12" s="73"/>
      <c r="H12" s="73"/>
      <c r="I12" s="73"/>
      <c r="J12" s="51">
        <v>55</v>
      </c>
    </row>
    <row r="13" spans="2:10" ht="24.95" customHeight="1" x14ac:dyDescent="0.15">
      <c r="B13" s="4"/>
      <c r="C13" s="48" t="s">
        <v>93</v>
      </c>
      <c r="D13" s="63"/>
      <c r="E13" s="73" t="s">
        <v>389</v>
      </c>
      <c r="F13" s="73"/>
      <c r="G13" s="73"/>
      <c r="H13" s="73"/>
      <c r="I13" s="73"/>
      <c r="J13" s="51">
        <v>58</v>
      </c>
    </row>
    <row r="14" spans="2:10" ht="24.95" customHeight="1" x14ac:dyDescent="0.15">
      <c r="B14" s="4"/>
      <c r="C14" s="48" t="s">
        <v>94</v>
      </c>
      <c r="D14" s="63"/>
      <c r="E14" s="73" t="s">
        <v>390</v>
      </c>
      <c r="F14" s="73"/>
      <c r="G14" s="73"/>
      <c r="H14" s="73"/>
      <c r="I14" s="73"/>
      <c r="J14" s="51">
        <v>62</v>
      </c>
    </row>
    <row r="15" spans="2:10" ht="24.95" customHeight="1" x14ac:dyDescent="0.15">
      <c r="B15" s="4"/>
      <c r="C15" s="48" t="s">
        <v>95</v>
      </c>
      <c r="D15" s="63"/>
      <c r="E15" s="73" t="s">
        <v>391</v>
      </c>
      <c r="F15" s="73"/>
      <c r="G15" s="73"/>
      <c r="H15" s="73"/>
      <c r="I15" s="73"/>
      <c r="J15" s="51">
        <v>65</v>
      </c>
    </row>
    <row r="16" spans="2:10" ht="24.95" customHeight="1" x14ac:dyDescent="0.15">
      <c r="B16" s="4"/>
      <c r="C16" s="48" t="s">
        <v>96</v>
      </c>
      <c r="D16" s="63"/>
      <c r="E16" s="73" t="s">
        <v>392</v>
      </c>
      <c r="F16" s="73"/>
      <c r="G16" s="73"/>
      <c r="H16" s="73"/>
      <c r="I16" s="73"/>
      <c r="J16" s="51">
        <v>69</v>
      </c>
    </row>
    <row r="17" spans="2:10" ht="24.95" customHeight="1" x14ac:dyDescent="0.15">
      <c r="B17" s="4"/>
      <c r="C17" s="48" t="s">
        <v>97</v>
      </c>
      <c r="D17" s="63"/>
      <c r="E17" s="73" t="s">
        <v>390</v>
      </c>
      <c r="F17" s="73"/>
      <c r="G17" s="73"/>
      <c r="H17" s="73"/>
      <c r="I17" s="73"/>
      <c r="J17" s="51">
        <v>71</v>
      </c>
    </row>
    <row r="18" spans="2:10" ht="24.95" customHeight="1" x14ac:dyDescent="0.15">
      <c r="B18" s="4"/>
      <c r="C18" s="48" t="s">
        <v>98</v>
      </c>
      <c r="D18" s="63"/>
      <c r="E18" s="73" t="s">
        <v>393</v>
      </c>
      <c r="F18" s="73"/>
      <c r="G18" s="73"/>
      <c r="H18" s="73"/>
      <c r="I18" s="73"/>
      <c r="J18" s="51">
        <v>74</v>
      </c>
    </row>
    <row r="19" spans="2:10" ht="24.95" customHeight="1" x14ac:dyDescent="0.15">
      <c r="B19" s="4"/>
      <c r="C19" s="48" t="s">
        <v>99</v>
      </c>
      <c r="D19" s="63"/>
      <c r="E19" s="73" t="s">
        <v>394</v>
      </c>
      <c r="F19" s="73"/>
      <c r="G19" s="73"/>
      <c r="H19" s="73"/>
      <c r="I19" s="73"/>
      <c r="J19" s="51">
        <v>82</v>
      </c>
    </row>
    <row r="20" spans="2:10" ht="24.95" customHeight="1" x14ac:dyDescent="0.15">
      <c r="B20" s="4"/>
      <c r="C20" s="48" t="s">
        <v>100</v>
      </c>
      <c r="D20" s="63"/>
      <c r="E20" s="73" t="s">
        <v>395</v>
      </c>
      <c r="F20" s="73"/>
      <c r="G20" s="73"/>
      <c r="H20" s="73"/>
      <c r="I20" s="73"/>
      <c r="J20" s="51">
        <v>91</v>
      </c>
    </row>
    <row r="21" spans="2:10" ht="24.95" customHeight="1" x14ac:dyDescent="0.15">
      <c r="B21" s="4"/>
      <c r="C21" s="48" t="s">
        <v>101</v>
      </c>
      <c r="D21" s="63"/>
      <c r="E21" s="73" t="s">
        <v>396</v>
      </c>
      <c r="F21" s="73"/>
      <c r="G21" s="73"/>
      <c r="H21" s="73"/>
      <c r="I21" s="73"/>
      <c r="J21" s="51">
        <v>92</v>
      </c>
    </row>
    <row r="22" spans="2:10" ht="24.95" customHeight="1" x14ac:dyDescent="0.15">
      <c r="B22" s="4"/>
      <c r="C22" s="48" t="s">
        <v>102</v>
      </c>
      <c r="D22" s="63"/>
      <c r="E22" s="73" t="s">
        <v>397</v>
      </c>
      <c r="F22" s="73"/>
      <c r="G22" s="73"/>
      <c r="H22" s="73"/>
      <c r="I22" s="73"/>
      <c r="J22" s="51">
        <v>94</v>
      </c>
    </row>
    <row r="23" spans="2:10" ht="24.95" customHeight="1" x14ac:dyDescent="0.15">
      <c r="B23" s="4"/>
      <c r="C23" s="48" t="s">
        <v>103</v>
      </c>
      <c r="D23" s="63"/>
      <c r="E23" s="73" t="s">
        <v>398</v>
      </c>
      <c r="F23" s="73"/>
      <c r="G23" s="73"/>
      <c r="H23" s="73"/>
      <c r="I23" s="73"/>
      <c r="J23" s="51">
        <v>97</v>
      </c>
    </row>
    <row r="24" spans="2:10" ht="24.95" customHeight="1" x14ac:dyDescent="0.15">
      <c r="B24" s="4"/>
      <c r="C24" s="48" t="s">
        <v>104</v>
      </c>
      <c r="D24" s="63"/>
      <c r="E24" s="73" t="s">
        <v>387</v>
      </c>
      <c r="F24" s="73"/>
      <c r="G24" s="73"/>
      <c r="H24" s="73"/>
      <c r="I24" s="73"/>
      <c r="J24" s="51">
        <v>98</v>
      </c>
    </row>
    <row r="25" spans="2:10" ht="24.95" customHeight="1" x14ac:dyDescent="0.15">
      <c r="B25" s="4"/>
      <c r="C25" s="48" t="s">
        <v>105</v>
      </c>
      <c r="D25" s="63"/>
      <c r="E25" s="73" t="s">
        <v>390</v>
      </c>
      <c r="F25" s="73"/>
      <c r="G25" s="73"/>
      <c r="H25" s="73"/>
      <c r="I25" s="73"/>
      <c r="J25" s="51">
        <v>109</v>
      </c>
    </row>
    <row r="26" spans="2:10" ht="24.95" customHeight="1" x14ac:dyDescent="0.15">
      <c r="B26" s="76" t="s">
        <v>497</v>
      </c>
      <c r="C26" s="75"/>
      <c r="D26" s="50"/>
      <c r="E26" s="73" t="s">
        <v>381</v>
      </c>
      <c r="F26" s="73"/>
      <c r="G26" s="73"/>
      <c r="H26" s="73"/>
      <c r="I26" s="73"/>
      <c r="J26" s="51">
        <v>119</v>
      </c>
    </row>
    <row r="27" spans="2:10" ht="24.95" customHeight="1" x14ac:dyDescent="0.15">
      <c r="B27" s="76" t="s">
        <v>499</v>
      </c>
      <c r="C27" s="76"/>
      <c r="D27" s="76"/>
      <c r="E27" s="76"/>
      <c r="F27" s="72"/>
      <c r="G27" s="73" t="s">
        <v>498</v>
      </c>
      <c r="H27" s="75"/>
      <c r="I27" s="75"/>
      <c r="J27" s="51">
        <v>122</v>
      </c>
    </row>
    <row r="28" spans="2:10" ht="14.25" x14ac:dyDescent="0.15">
      <c r="J28" s="66"/>
    </row>
  </sheetData>
  <mergeCells count="25">
    <mergeCell ref="E13:I13"/>
    <mergeCell ref="G27:I27"/>
    <mergeCell ref="B27:F27"/>
    <mergeCell ref="B26:C26"/>
    <mergeCell ref="E22:I22"/>
    <mergeCell ref="E23:I23"/>
    <mergeCell ref="E24:I24"/>
    <mergeCell ref="E25:I25"/>
    <mergeCell ref="E17:I17"/>
    <mergeCell ref="E12:I12"/>
    <mergeCell ref="B1:J1"/>
    <mergeCell ref="E26:I26"/>
    <mergeCell ref="E10:I10"/>
    <mergeCell ref="E11:I11"/>
    <mergeCell ref="E15:I15"/>
    <mergeCell ref="E16:I16"/>
    <mergeCell ref="E18:I18"/>
    <mergeCell ref="E21:I21"/>
    <mergeCell ref="E19:I19"/>
    <mergeCell ref="E20:I20"/>
    <mergeCell ref="E9:I9"/>
    <mergeCell ref="E6:I6"/>
    <mergeCell ref="E7:I7"/>
    <mergeCell ref="E8:I8"/>
    <mergeCell ref="E14:I14"/>
  </mergeCells>
  <phoneticPr fontI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S40"/>
  <sheetViews>
    <sheetView showGridLines="0" view="pageBreakPreview" zoomScale="115" zoomScaleNormal="100" zoomScaleSheetLayoutView="115" workbookViewId="0">
      <selection sqref="A1:K1"/>
    </sheetView>
  </sheetViews>
  <sheetFormatPr defaultRowHeight="13.5" x14ac:dyDescent="0.15"/>
  <cols>
    <col min="1" max="1" width="3.25" style="1" customWidth="1"/>
    <col min="2" max="9" width="9" style="1"/>
    <col min="10" max="10" width="14.75" style="1" customWidth="1"/>
    <col min="11" max="14" width="1.125" style="1" customWidth="1"/>
    <col min="15" max="16384" width="9" style="1"/>
  </cols>
  <sheetData>
    <row r="1" spans="2:19" ht="26.25" customHeight="1" x14ac:dyDescent="0.15">
      <c r="B1" s="71" t="s">
        <v>108</v>
      </c>
      <c r="C1" s="74"/>
      <c r="D1" s="74"/>
      <c r="E1" s="74"/>
      <c r="F1" s="74"/>
      <c r="G1" s="74"/>
      <c r="H1" s="74"/>
      <c r="I1" s="74"/>
      <c r="J1" s="74"/>
    </row>
    <row r="2" spans="2:19" ht="12.75" customHeight="1" x14ac:dyDescent="0.15">
      <c r="B2" s="64"/>
      <c r="C2" s="65"/>
      <c r="D2" s="65"/>
      <c r="E2" s="65"/>
      <c r="F2" s="65"/>
      <c r="G2" s="65"/>
      <c r="H2" s="65"/>
      <c r="I2" s="65"/>
      <c r="J2" s="65"/>
    </row>
    <row r="3" spans="2:19" ht="1.5" customHeight="1" x14ac:dyDescent="0.15">
      <c r="B3" s="64"/>
      <c r="C3" s="65"/>
      <c r="D3" s="65"/>
      <c r="E3" s="65"/>
      <c r="F3" s="65"/>
      <c r="G3" s="65"/>
      <c r="H3" s="65"/>
      <c r="I3" s="65"/>
      <c r="J3" s="65"/>
    </row>
    <row r="4" spans="2:19" ht="12.75" customHeight="1" x14ac:dyDescent="0.15">
      <c r="B4" s="81" t="s">
        <v>107</v>
      </c>
      <c r="C4" s="81"/>
    </row>
    <row r="5" spans="2:19" ht="20.100000000000001" customHeight="1" x14ac:dyDescent="0.15">
      <c r="B5" s="81"/>
      <c r="C5" s="81"/>
      <c r="D5" s="62"/>
      <c r="E5" s="62"/>
      <c r="F5" s="62"/>
      <c r="G5" s="62"/>
      <c r="H5" s="62"/>
      <c r="I5" s="62"/>
      <c r="J5" s="62"/>
    </row>
    <row r="6" spans="2:19" ht="20.100000000000001" customHeight="1" x14ac:dyDescent="0.15">
      <c r="B6" s="70"/>
      <c r="C6" s="70"/>
      <c r="D6" s="70"/>
      <c r="E6" s="70"/>
      <c r="F6" s="70"/>
      <c r="G6" s="70"/>
      <c r="H6" s="70"/>
      <c r="I6" s="70"/>
      <c r="J6" s="70"/>
      <c r="L6" s="79"/>
      <c r="M6" s="80"/>
      <c r="N6" s="80"/>
      <c r="O6" s="80"/>
      <c r="P6" s="80"/>
      <c r="Q6" s="80"/>
      <c r="R6" s="80"/>
      <c r="S6" s="80"/>
    </row>
    <row r="7" spans="2:19" ht="20.100000000000001" customHeight="1" x14ac:dyDescent="0.15">
      <c r="B7" s="72"/>
      <c r="C7" s="72"/>
      <c r="D7" s="72"/>
      <c r="E7" s="72"/>
      <c r="F7" s="72"/>
      <c r="G7" s="72"/>
      <c r="H7" s="72"/>
      <c r="I7" s="72"/>
      <c r="J7" s="72"/>
      <c r="L7" s="80"/>
      <c r="M7" s="80"/>
      <c r="N7" s="80"/>
      <c r="O7" s="80"/>
      <c r="P7" s="80"/>
      <c r="Q7" s="80"/>
      <c r="R7" s="80"/>
      <c r="S7" s="80"/>
    </row>
    <row r="8" spans="2:19" ht="20.100000000000001" customHeight="1" x14ac:dyDescent="0.15">
      <c r="B8" s="70"/>
      <c r="C8" s="70"/>
      <c r="D8" s="70"/>
      <c r="E8" s="70"/>
      <c r="F8" s="70"/>
      <c r="G8" s="70"/>
      <c r="H8" s="70"/>
      <c r="I8" s="70"/>
      <c r="J8" s="70"/>
      <c r="L8" s="80"/>
      <c r="M8" s="80"/>
      <c r="N8" s="80"/>
      <c r="O8" s="80"/>
      <c r="P8" s="80"/>
      <c r="Q8" s="80"/>
      <c r="R8" s="80"/>
      <c r="S8" s="80"/>
    </row>
    <row r="9" spans="2:19" ht="20.100000000000001" customHeight="1" x14ac:dyDescent="0.15">
      <c r="B9" s="72"/>
      <c r="C9" s="72"/>
      <c r="D9" s="72"/>
      <c r="E9" s="72"/>
      <c r="F9" s="72"/>
      <c r="G9" s="72"/>
      <c r="H9" s="72"/>
      <c r="I9" s="72"/>
      <c r="J9" s="72"/>
      <c r="L9" s="80"/>
      <c r="M9" s="80"/>
      <c r="N9" s="80"/>
      <c r="O9" s="80"/>
      <c r="P9" s="80"/>
      <c r="Q9" s="80"/>
      <c r="R9" s="80"/>
      <c r="S9" s="80"/>
    </row>
    <row r="10" spans="2:19" ht="20.100000000000001" customHeight="1" x14ac:dyDescent="0.15">
      <c r="B10" s="72"/>
      <c r="C10" s="72"/>
      <c r="D10" s="72"/>
      <c r="E10" s="72"/>
      <c r="F10" s="72"/>
      <c r="G10" s="72"/>
      <c r="H10" s="72"/>
      <c r="I10" s="72"/>
      <c r="J10" s="72"/>
      <c r="L10" s="80"/>
      <c r="M10" s="80"/>
      <c r="N10" s="80"/>
      <c r="O10" s="80"/>
      <c r="P10" s="80"/>
      <c r="Q10" s="80"/>
      <c r="R10" s="80"/>
      <c r="S10" s="80"/>
    </row>
    <row r="11" spans="2:19" ht="20.100000000000001" customHeight="1" x14ac:dyDescent="0.15">
      <c r="B11" s="72"/>
      <c r="C11" s="72"/>
      <c r="D11" s="72"/>
      <c r="E11" s="72"/>
      <c r="F11" s="72"/>
      <c r="G11" s="72"/>
      <c r="H11" s="72"/>
      <c r="I11" s="72"/>
      <c r="J11" s="72"/>
      <c r="L11" s="80"/>
      <c r="M11" s="80"/>
      <c r="N11" s="80"/>
      <c r="O11" s="80"/>
      <c r="P11" s="80"/>
      <c r="Q11" s="80"/>
      <c r="R11" s="80"/>
      <c r="S11" s="80"/>
    </row>
    <row r="12" spans="2:19" ht="20.100000000000001" customHeight="1" x14ac:dyDescent="0.15">
      <c r="B12" s="72"/>
      <c r="C12" s="72"/>
      <c r="D12" s="72"/>
      <c r="E12" s="72"/>
      <c r="F12" s="72"/>
      <c r="G12" s="72"/>
      <c r="H12" s="72"/>
      <c r="I12" s="72"/>
      <c r="J12" s="72"/>
      <c r="L12" s="80"/>
      <c r="M12" s="80"/>
      <c r="N12" s="80"/>
      <c r="O12" s="80"/>
      <c r="P12" s="80"/>
      <c r="Q12" s="80"/>
      <c r="R12" s="80"/>
      <c r="S12" s="80"/>
    </row>
    <row r="13" spans="2:19" ht="20.100000000000001" customHeight="1" x14ac:dyDescent="0.15">
      <c r="B13" s="72"/>
      <c r="C13" s="72"/>
      <c r="D13" s="72"/>
      <c r="E13" s="72"/>
      <c r="F13" s="72"/>
      <c r="G13" s="72"/>
      <c r="H13" s="72"/>
      <c r="I13" s="72"/>
      <c r="J13" s="72"/>
      <c r="L13" s="80"/>
      <c r="M13" s="80"/>
      <c r="N13" s="80"/>
      <c r="O13" s="80"/>
      <c r="P13" s="80"/>
      <c r="Q13" s="80"/>
      <c r="R13" s="80"/>
      <c r="S13" s="80"/>
    </row>
    <row r="14" spans="2:19" ht="20.100000000000001" customHeight="1" x14ac:dyDescent="0.15">
      <c r="B14" s="70"/>
      <c r="C14" s="70"/>
      <c r="D14" s="70"/>
      <c r="E14" s="70"/>
      <c r="F14" s="70"/>
      <c r="G14" s="70"/>
      <c r="H14" s="70"/>
      <c r="I14" s="70"/>
      <c r="J14" s="70"/>
      <c r="L14" s="80"/>
      <c r="M14" s="80"/>
      <c r="N14" s="80"/>
      <c r="O14" s="80"/>
      <c r="P14" s="80"/>
      <c r="Q14" s="80"/>
      <c r="R14" s="80"/>
      <c r="S14" s="80"/>
    </row>
    <row r="15" spans="2:19" ht="20.100000000000001" customHeight="1" x14ac:dyDescent="0.15">
      <c r="B15" s="72"/>
      <c r="C15" s="72"/>
      <c r="D15" s="72"/>
      <c r="E15" s="72"/>
      <c r="F15" s="72"/>
      <c r="G15" s="72"/>
      <c r="H15" s="72"/>
      <c r="I15" s="72"/>
      <c r="J15" s="72"/>
      <c r="L15" s="80"/>
      <c r="M15" s="80"/>
      <c r="N15" s="80"/>
      <c r="O15" s="80"/>
      <c r="P15" s="80"/>
      <c r="Q15" s="80"/>
      <c r="R15" s="80"/>
      <c r="S15" s="80"/>
    </row>
    <row r="16" spans="2:19" ht="20.100000000000001" customHeight="1" x14ac:dyDescent="0.15">
      <c r="B16" s="72"/>
      <c r="C16" s="72"/>
      <c r="D16" s="72"/>
      <c r="E16" s="72"/>
      <c r="F16" s="72"/>
      <c r="G16" s="72"/>
      <c r="H16" s="72"/>
      <c r="I16" s="72"/>
      <c r="J16" s="72"/>
      <c r="L16" s="80"/>
      <c r="M16" s="80"/>
      <c r="N16" s="80"/>
      <c r="O16" s="80"/>
      <c r="P16" s="80"/>
      <c r="Q16" s="80"/>
      <c r="R16" s="80"/>
      <c r="S16" s="80"/>
    </row>
    <row r="17" spans="2:19" ht="20.100000000000001" customHeight="1" x14ac:dyDescent="0.15">
      <c r="B17" s="72"/>
      <c r="C17" s="72"/>
      <c r="D17" s="72"/>
      <c r="E17" s="72"/>
      <c r="F17" s="72"/>
      <c r="G17" s="72"/>
      <c r="H17" s="72"/>
      <c r="I17" s="72"/>
      <c r="J17" s="72"/>
      <c r="L17" s="80"/>
      <c r="M17" s="80"/>
      <c r="N17" s="80"/>
      <c r="O17" s="80"/>
      <c r="P17" s="80"/>
      <c r="Q17" s="80"/>
      <c r="R17" s="80"/>
      <c r="S17" s="80"/>
    </row>
    <row r="18" spans="2:19" ht="20.100000000000001" customHeight="1" x14ac:dyDescent="0.15">
      <c r="B18" s="72"/>
      <c r="C18" s="72"/>
      <c r="D18" s="72"/>
      <c r="E18" s="72"/>
      <c r="F18" s="72"/>
      <c r="G18" s="72"/>
      <c r="H18" s="72"/>
      <c r="I18" s="72"/>
      <c r="J18" s="72"/>
      <c r="L18" s="80"/>
      <c r="M18" s="80"/>
      <c r="N18" s="80"/>
      <c r="O18" s="80"/>
      <c r="P18" s="80"/>
      <c r="Q18" s="80"/>
      <c r="R18" s="80"/>
      <c r="S18" s="80"/>
    </row>
    <row r="19" spans="2:19" ht="20.100000000000001" customHeight="1" x14ac:dyDescent="0.15">
      <c r="B19" s="70"/>
      <c r="C19" s="70"/>
      <c r="D19" s="70"/>
      <c r="E19" s="70"/>
      <c r="F19" s="70"/>
      <c r="G19" s="70"/>
      <c r="H19" s="70"/>
      <c r="I19" s="70"/>
      <c r="J19" s="70"/>
      <c r="L19" s="80"/>
      <c r="M19" s="80"/>
      <c r="N19" s="80"/>
      <c r="O19" s="80"/>
      <c r="P19" s="80"/>
      <c r="Q19" s="80"/>
      <c r="R19" s="80"/>
      <c r="S19" s="80"/>
    </row>
    <row r="20" spans="2:19" ht="20.100000000000001" customHeight="1" x14ac:dyDescent="0.15">
      <c r="B20" s="72"/>
      <c r="C20" s="72"/>
      <c r="D20" s="72"/>
      <c r="E20" s="72"/>
      <c r="F20" s="72"/>
      <c r="G20" s="72"/>
      <c r="H20" s="72"/>
      <c r="I20" s="72"/>
      <c r="J20" s="72"/>
      <c r="L20" s="80"/>
      <c r="M20" s="80"/>
      <c r="N20" s="80"/>
      <c r="O20" s="80"/>
      <c r="P20" s="80"/>
      <c r="Q20" s="80"/>
      <c r="R20" s="80"/>
      <c r="S20" s="80"/>
    </row>
    <row r="21" spans="2:19" ht="20.100000000000001" customHeight="1" x14ac:dyDescent="0.15">
      <c r="B21" s="72"/>
      <c r="C21" s="72"/>
      <c r="D21" s="72"/>
      <c r="E21" s="72"/>
      <c r="F21" s="72"/>
      <c r="G21" s="72"/>
      <c r="H21" s="72"/>
      <c r="I21" s="72"/>
      <c r="J21" s="72"/>
      <c r="L21" s="80"/>
      <c r="M21" s="80"/>
      <c r="N21" s="80"/>
      <c r="O21" s="80"/>
      <c r="P21" s="80"/>
      <c r="Q21" s="80"/>
      <c r="R21" s="80"/>
      <c r="S21" s="80"/>
    </row>
    <row r="22" spans="2:19" ht="20.100000000000001" customHeight="1" x14ac:dyDescent="0.15">
      <c r="B22" s="72"/>
      <c r="C22" s="72"/>
      <c r="D22" s="72"/>
      <c r="E22" s="72"/>
      <c r="F22" s="72"/>
      <c r="G22" s="72"/>
      <c r="H22" s="72"/>
      <c r="I22" s="72"/>
      <c r="J22" s="72"/>
      <c r="L22" s="80"/>
      <c r="M22" s="80"/>
      <c r="N22" s="80"/>
      <c r="O22" s="80"/>
      <c r="P22" s="80"/>
      <c r="Q22" s="80"/>
      <c r="R22" s="80"/>
      <c r="S22" s="80"/>
    </row>
    <row r="23" spans="2:19" ht="20.100000000000001" customHeight="1" x14ac:dyDescent="0.15">
      <c r="B23" s="72"/>
      <c r="C23" s="72"/>
      <c r="D23" s="72"/>
      <c r="E23" s="72"/>
      <c r="F23" s="72"/>
      <c r="G23" s="72"/>
      <c r="H23" s="72"/>
      <c r="I23" s="72"/>
      <c r="J23" s="72"/>
      <c r="L23" s="80"/>
      <c r="M23" s="80"/>
      <c r="N23" s="80"/>
      <c r="O23" s="80"/>
      <c r="P23" s="80"/>
      <c r="Q23" s="80"/>
      <c r="R23" s="80"/>
      <c r="S23" s="80"/>
    </row>
    <row r="24" spans="2:19" ht="20.100000000000001" customHeight="1" x14ac:dyDescent="0.15">
      <c r="B24" s="72"/>
      <c r="C24" s="72"/>
      <c r="D24" s="72"/>
      <c r="E24" s="72"/>
      <c r="F24" s="72"/>
      <c r="G24" s="72"/>
      <c r="H24" s="72"/>
      <c r="I24" s="72"/>
      <c r="J24" s="72"/>
      <c r="L24" s="80"/>
      <c r="M24" s="80"/>
      <c r="N24" s="80"/>
      <c r="O24" s="80"/>
      <c r="P24" s="80"/>
      <c r="Q24" s="80"/>
      <c r="R24" s="80"/>
      <c r="S24" s="80"/>
    </row>
    <row r="25" spans="2:19" ht="20.100000000000001" customHeight="1" x14ac:dyDescent="0.15">
      <c r="B25" s="70"/>
      <c r="C25" s="70"/>
      <c r="D25" s="70"/>
      <c r="E25" s="70"/>
      <c r="F25" s="70"/>
      <c r="G25" s="70"/>
      <c r="H25" s="70"/>
      <c r="I25" s="70"/>
      <c r="J25" s="70"/>
      <c r="L25" s="80"/>
      <c r="M25" s="80"/>
      <c r="N25" s="80"/>
      <c r="O25" s="80"/>
      <c r="P25" s="80"/>
      <c r="Q25" s="80"/>
      <c r="R25" s="80"/>
      <c r="S25" s="80"/>
    </row>
    <row r="26" spans="2:19" ht="20.100000000000001" customHeight="1" x14ac:dyDescent="0.15">
      <c r="B26" s="72"/>
      <c r="C26" s="72"/>
      <c r="D26" s="72"/>
      <c r="E26" s="72"/>
      <c r="F26" s="72"/>
      <c r="G26" s="72"/>
      <c r="H26" s="72"/>
      <c r="I26" s="72"/>
      <c r="J26" s="72"/>
      <c r="L26" s="80"/>
      <c r="M26" s="80"/>
      <c r="N26" s="80"/>
      <c r="O26" s="80"/>
      <c r="P26" s="80"/>
      <c r="Q26" s="80"/>
      <c r="R26" s="80"/>
      <c r="S26" s="80"/>
    </row>
    <row r="27" spans="2:19" ht="20.100000000000001" customHeight="1" x14ac:dyDescent="0.15">
      <c r="B27" s="72"/>
      <c r="C27" s="72"/>
      <c r="D27" s="72"/>
      <c r="E27" s="72"/>
      <c r="F27" s="72"/>
      <c r="G27" s="72"/>
      <c r="H27" s="72"/>
      <c r="I27" s="72"/>
      <c r="J27" s="72"/>
      <c r="L27" s="80"/>
      <c r="M27" s="80"/>
      <c r="N27" s="80"/>
      <c r="O27" s="80"/>
      <c r="P27" s="80"/>
      <c r="Q27" s="80"/>
      <c r="R27" s="80"/>
      <c r="S27" s="80"/>
    </row>
    <row r="28" spans="2:19" ht="20.100000000000001" customHeight="1" x14ac:dyDescent="0.15">
      <c r="B28" s="72"/>
      <c r="C28" s="72"/>
      <c r="D28" s="72"/>
      <c r="E28" s="72"/>
      <c r="F28" s="72"/>
      <c r="G28" s="72"/>
      <c r="H28" s="72"/>
      <c r="I28" s="72"/>
      <c r="J28" s="72"/>
      <c r="L28" s="80"/>
      <c r="M28" s="80"/>
      <c r="N28" s="80"/>
      <c r="O28" s="80"/>
      <c r="P28" s="80"/>
      <c r="Q28" s="80"/>
      <c r="R28" s="80"/>
      <c r="S28" s="80"/>
    </row>
    <row r="29" spans="2:19" ht="20.100000000000001" customHeight="1" x14ac:dyDescent="0.15">
      <c r="B29" s="70"/>
      <c r="C29" s="70"/>
      <c r="D29" s="70"/>
      <c r="E29" s="70"/>
      <c r="F29" s="70"/>
      <c r="G29" s="70"/>
      <c r="H29" s="70"/>
      <c r="I29" s="70"/>
      <c r="J29" s="70"/>
      <c r="L29" s="80"/>
      <c r="M29" s="80"/>
      <c r="N29" s="80"/>
      <c r="O29" s="80"/>
      <c r="P29" s="80"/>
      <c r="Q29" s="80"/>
      <c r="R29" s="80"/>
      <c r="S29" s="80"/>
    </row>
    <row r="30" spans="2:19" ht="20.100000000000001" customHeight="1" x14ac:dyDescent="0.15">
      <c r="B30" s="72"/>
      <c r="C30" s="72"/>
      <c r="D30" s="72"/>
      <c r="E30" s="72"/>
      <c r="F30" s="72"/>
      <c r="G30" s="72"/>
      <c r="H30" s="72"/>
      <c r="I30" s="72"/>
      <c r="J30" s="72"/>
      <c r="L30" s="80"/>
      <c r="M30" s="80"/>
      <c r="N30" s="80"/>
      <c r="O30" s="80"/>
      <c r="P30" s="80"/>
      <c r="Q30" s="80"/>
      <c r="R30" s="80"/>
      <c r="S30" s="80"/>
    </row>
    <row r="31" spans="2:19" ht="20.100000000000001" customHeight="1" x14ac:dyDescent="0.15">
      <c r="B31" s="72"/>
      <c r="C31" s="72"/>
      <c r="D31" s="72"/>
      <c r="E31" s="72"/>
      <c r="F31" s="72"/>
      <c r="G31" s="72"/>
      <c r="H31" s="72"/>
      <c r="I31" s="72"/>
      <c r="J31" s="72"/>
      <c r="L31" s="80"/>
      <c r="M31" s="80"/>
      <c r="N31" s="80"/>
      <c r="O31" s="80"/>
      <c r="P31" s="80"/>
      <c r="Q31" s="80"/>
      <c r="R31" s="80"/>
      <c r="S31" s="80"/>
    </row>
    <row r="32" spans="2:19" ht="20.100000000000001" customHeight="1" x14ac:dyDescent="0.15">
      <c r="B32" s="72"/>
      <c r="C32" s="72"/>
      <c r="D32" s="72"/>
      <c r="E32" s="72"/>
      <c r="F32" s="72"/>
      <c r="G32" s="72"/>
      <c r="H32" s="72"/>
      <c r="I32" s="72"/>
      <c r="J32" s="72"/>
      <c r="L32" s="80"/>
      <c r="M32" s="80"/>
      <c r="N32" s="80"/>
      <c r="O32" s="80"/>
      <c r="P32" s="80"/>
      <c r="Q32" s="80"/>
      <c r="R32" s="80"/>
      <c r="S32" s="80"/>
    </row>
    <row r="33" spans="2:19" ht="20.100000000000001" customHeight="1" x14ac:dyDescent="0.15">
      <c r="B33" s="78"/>
      <c r="C33" s="78"/>
      <c r="D33" s="78"/>
      <c r="E33" s="78"/>
      <c r="F33" s="78"/>
      <c r="G33" s="78"/>
      <c r="H33" s="78"/>
      <c r="I33" s="78"/>
      <c r="J33" s="78"/>
      <c r="L33" s="80"/>
      <c r="M33" s="80"/>
      <c r="N33" s="80"/>
      <c r="O33" s="80"/>
      <c r="P33" s="80"/>
      <c r="Q33" s="80"/>
      <c r="R33" s="80"/>
      <c r="S33" s="80"/>
    </row>
    <row r="34" spans="2:19" ht="20.100000000000001" customHeight="1" x14ac:dyDescent="0.15">
      <c r="B34" s="72"/>
      <c r="C34" s="72"/>
      <c r="D34" s="72"/>
      <c r="E34" s="72"/>
      <c r="F34" s="72"/>
      <c r="G34" s="72"/>
      <c r="H34" s="72"/>
      <c r="I34" s="72"/>
      <c r="J34" s="72"/>
      <c r="L34" s="80"/>
      <c r="M34" s="80"/>
      <c r="N34" s="80"/>
      <c r="O34" s="80"/>
      <c r="P34" s="80"/>
      <c r="Q34" s="80"/>
      <c r="R34" s="80"/>
      <c r="S34" s="80"/>
    </row>
    <row r="35" spans="2:19" ht="20.100000000000001" customHeight="1" x14ac:dyDescent="0.15">
      <c r="B35" s="72"/>
      <c r="C35" s="72"/>
      <c r="D35" s="72"/>
      <c r="E35" s="72"/>
      <c r="F35" s="72"/>
      <c r="G35" s="72"/>
      <c r="H35" s="72"/>
      <c r="I35" s="72"/>
      <c r="J35" s="72"/>
      <c r="L35" s="80"/>
      <c r="M35" s="80"/>
      <c r="N35" s="80"/>
      <c r="O35" s="80"/>
      <c r="P35" s="80"/>
      <c r="Q35" s="80"/>
      <c r="R35" s="80"/>
      <c r="S35" s="80"/>
    </row>
    <row r="36" spans="2:19" ht="20.100000000000001" customHeight="1" x14ac:dyDescent="0.15">
      <c r="B36" s="72"/>
      <c r="C36" s="72"/>
      <c r="D36" s="72"/>
      <c r="E36" s="72"/>
      <c r="F36" s="72"/>
      <c r="G36" s="72"/>
      <c r="H36" s="72"/>
      <c r="I36" s="72"/>
      <c r="J36" s="72"/>
      <c r="L36" s="80"/>
      <c r="M36" s="80"/>
      <c r="N36" s="80"/>
      <c r="O36" s="80"/>
      <c r="P36" s="80"/>
      <c r="Q36" s="80"/>
      <c r="R36" s="80"/>
      <c r="S36" s="80"/>
    </row>
    <row r="37" spans="2:19" ht="20.100000000000001" customHeight="1" x14ac:dyDescent="0.15">
      <c r="B37" s="72"/>
      <c r="C37" s="72"/>
      <c r="D37" s="72"/>
      <c r="E37" s="72"/>
      <c r="F37" s="72"/>
      <c r="G37" s="72"/>
      <c r="H37" s="72"/>
      <c r="I37" s="72"/>
      <c r="J37" s="72"/>
      <c r="L37" s="80"/>
      <c r="M37" s="80"/>
      <c r="N37" s="80"/>
      <c r="O37" s="80"/>
      <c r="P37" s="80"/>
      <c r="Q37" s="80"/>
      <c r="R37" s="80"/>
      <c r="S37" s="80"/>
    </row>
    <row r="38" spans="2:19" ht="20.100000000000001" customHeight="1" x14ac:dyDescent="0.15">
      <c r="B38" s="72"/>
      <c r="C38" s="72"/>
      <c r="D38" s="72"/>
      <c r="E38" s="72"/>
      <c r="F38" s="72"/>
      <c r="G38" s="72"/>
      <c r="H38" s="72"/>
      <c r="I38" s="72"/>
      <c r="J38" s="72"/>
      <c r="L38" s="80"/>
      <c r="M38" s="80"/>
      <c r="N38" s="80"/>
      <c r="O38" s="80"/>
      <c r="P38" s="80"/>
      <c r="Q38" s="80"/>
      <c r="R38" s="80"/>
      <c r="S38" s="80"/>
    </row>
    <row r="39" spans="2:19" ht="20.100000000000001" customHeight="1" x14ac:dyDescent="0.15">
      <c r="B39" s="72"/>
      <c r="C39" s="72"/>
      <c r="D39" s="72"/>
      <c r="E39" s="72"/>
      <c r="F39" s="72"/>
      <c r="G39" s="72"/>
      <c r="H39" s="72"/>
      <c r="I39" s="72"/>
      <c r="J39" s="72"/>
      <c r="L39" s="80"/>
      <c r="M39" s="80"/>
      <c r="N39" s="80"/>
      <c r="O39" s="80"/>
      <c r="P39" s="80"/>
      <c r="Q39" s="80"/>
      <c r="R39" s="80"/>
      <c r="S39" s="80"/>
    </row>
    <row r="40" spans="2:19" ht="20.100000000000001" customHeight="1" x14ac:dyDescent="0.15">
      <c r="B40" s="77"/>
      <c r="C40" s="77"/>
      <c r="D40" s="77"/>
      <c r="E40" s="77"/>
      <c r="F40" s="77"/>
      <c r="G40" s="77"/>
      <c r="H40" s="77"/>
      <c r="I40" s="77"/>
      <c r="J40" s="77"/>
      <c r="L40" s="80"/>
      <c r="M40" s="80"/>
      <c r="N40" s="80"/>
      <c r="O40" s="80"/>
      <c r="P40" s="80"/>
      <c r="Q40" s="80"/>
      <c r="R40" s="80"/>
      <c r="S40" s="80"/>
    </row>
  </sheetData>
  <mergeCells count="38">
    <mergeCell ref="L6:S40"/>
    <mergeCell ref="B9:J9"/>
    <mergeCell ref="B1:J1"/>
    <mergeCell ref="B4:C5"/>
    <mergeCell ref="B6:J6"/>
    <mergeCell ref="B7:J7"/>
    <mergeCell ref="B8:J8"/>
    <mergeCell ref="B21:J21"/>
    <mergeCell ref="B10:J10"/>
    <mergeCell ref="B11:J11"/>
    <mergeCell ref="B12:J12"/>
    <mergeCell ref="B13:J13"/>
    <mergeCell ref="B14:J14"/>
    <mergeCell ref="B15:J15"/>
    <mergeCell ref="B16:J16"/>
    <mergeCell ref="B17:J17"/>
    <mergeCell ref="B18:J18"/>
    <mergeCell ref="B19:J19"/>
    <mergeCell ref="B20:J20"/>
    <mergeCell ref="B33:J33"/>
    <mergeCell ref="B22:J22"/>
    <mergeCell ref="B23:J23"/>
    <mergeCell ref="B24:J24"/>
    <mergeCell ref="B25:J25"/>
    <mergeCell ref="B26:J26"/>
    <mergeCell ref="B27:J27"/>
    <mergeCell ref="B28:J28"/>
    <mergeCell ref="B29:J29"/>
    <mergeCell ref="B30:J30"/>
    <mergeCell ref="B31:J31"/>
    <mergeCell ref="B32:J32"/>
    <mergeCell ref="B40:J40"/>
    <mergeCell ref="B34:J34"/>
    <mergeCell ref="B35:J35"/>
    <mergeCell ref="B36:J36"/>
    <mergeCell ref="B37:J37"/>
    <mergeCell ref="B38:J38"/>
    <mergeCell ref="B39:J39"/>
  </mergeCells>
  <phoneticPr fontId="1"/>
  <pageMargins left="0.59055118110236227" right="0.19685039370078741" top="0.70866141732283472" bottom="0.78740157480314965"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8"/>
  <sheetViews>
    <sheetView showGridLines="0" view="pageBreakPreview" zoomScaleNormal="100" zoomScaleSheetLayoutView="100" workbookViewId="0"/>
  </sheetViews>
  <sheetFormatPr defaultRowHeight="13.5" x14ac:dyDescent="0.15"/>
  <cols>
    <col min="1" max="1" width="0.625" style="62" customWidth="1"/>
    <col min="2" max="2" width="4.625" style="62" customWidth="1"/>
    <col min="3" max="3" width="8.625" style="62" customWidth="1"/>
    <col min="4" max="5" width="0.75" style="62" customWidth="1"/>
    <col min="6" max="9" width="9" style="62"/>
    <col min="10" max="10" width="15.625" style="62" customWidth="1"/>
    <col min="11" max="11" width="11.75" style="62" customWidth="1"/>
    <col min="12" max="12" width="0.75" style="62" customWidth="1"/>
    <col min="13" max="13" width="7.875" style="62" customWidth="1"/>
    <col min="14" max="16384" width="9" style="62"/>
  </cols>
  <sheetData>
    <row r="1" spans="1:13" ht="18" customHeight="1" x14ac:dyDescent="0.15">
      <c r="B1" s="5" t="s">
        <v>139</v>
      </c>
      <c r="C1" s="41"/>
      <c r="D1" s="41"/>
      <c r="E1" s="41"/>
      <c r="F1" s="41"/>
      <c r="M1" s="20"/>
    </row>
    <row r="2" spans="1:13" ht="27.75" customHeight="1" x14ac:dyDescent="0.15">
      <c r="B2" s="86" t="s">
        <v>109</v>
      </c>
      <c r="C2" s="86"/>
      <c r="D2" s="85"/>
      <c r="E2" s="82" t="s">
        <v>114</v>
      </c>
      <c r="F2" s="83"/>
      <c r="G2" s="83"/>
      <c r="H2" s="83"/>
      <c r="I2" s="83"/>
      <c r="J2" s="83"/>
      <c r="K2" s="84" t="s">
        <v>112</v>
      </c>
      <c r="L2" s="85"/>
      <c r="M2" s="67" t="s">
        <v>113</v>
      </c>
    </row>
    <row r="3" spans="1:13" ht="18.75" customHeight="1" x14ac:dyDescent="0.15">
      <c r="C3" s="18"/>
      <c r="D3" s="19"/>
      <c r="M3" s="20" t="s">
        <v>468</v>
      </c>
    </row>
    <row r="4" spans="1:13" ht="21" customHeight="1" x14ac:dyDescent="0.15">
      <c r="A4" s="58"/>
      <c r="B4" s="59" t="s">
        <v>110</v>
      </c>
      <c r="C4" s="52" t="s">
        <v>399</v>
      </c>
      <c r="D4" s="21"/>
      <c r="F4" s="62" t="s">
        <v>111</v>
      </c>
      <c r="M4" s="4">
        <v>27.15</v>
      </c>
    </row>
    <row r="5" spans="1:13" ht="21" customHeight="1" x14ac:dyDescent="0.15">
      <c r="A5" s="58"/>
      <c r="B5" s="59"/>
      <c r="C5" s="53" t="s">
        <v>400</v>
      </c>
      <c r="D5" s="23"/>
      <c r="F5" s="62" t="s">
        <v>0</v>
      </c>
      <c r="K5" s="30">
        <v>82.56</v>
      </c>
      <c r="L5" s="4"/>
      <c r="M5" s="4">
        <v>109.71</v>
      </c>
    </row>
    <row r="6" spans="1:13" ht="21" customHeight="1" x14ac:dyDescent="0.15">
      <c r="A6" s="58"/>
      <c r="B6" s="59"/>
      <c r="C6" s="53" t="s">
        <v>401</v>
      </c>
      <c r="D6" s="23"/>
      <c r="F6" s="62" t="s">
        <v>115</v>
      </c>
      <c r="K6" s="31">
        <f>0.00409193*1000000</f>
        <v>4091.93</v>
      </c>
      <c r="L6" s="24"/>
      <c r="M6" s="4"/>
    </row>
    <row r="7" spans="1:13" ht="21" customHeight="1" x14ac:dyDescent="0.15">
      <c r="A7" s="58"/>
      <c r="B7" s="59"/>
      <c r="C7" s="61" t="s">
        <v>402</v>
      </c>
      <c r="D7" s="23"/>
      <c r="F7" s="62" t="s">
        <v>116</v>
      </c>
      <c r="K7" s="31">
        <f>0.00210452*1000000</f>
        <v>2104.52</v>
      </c>
      <c r="L7" s="24"/>
      <c r="M7" s="4"/>
    </row>
    <row r="8" spans="1:13" ht="21" customHeight="1" x14ac:dyDescent="0.15">
      <c r="A8" s="58"/>
      <c r="B8" s="59"/>
      <c r="C8" s="53" t="s">
        <v>403</v>
      </c>
      <c r="D8" s="23"/>
      <c r="F8" s="62" t="s">
        <v>117</v>
      </c>
      <c r="K8" s="31">
        <f>0.0446898*1000000</f>
        <v>44689.8</v>
      </c>
      <c r="L8" s="24"/>
      <c r="M8" s="4">
        <v>109.76</v>
      </c>
    </row>
    <row r="9" spans="1:13" ht="21" customHeight="1" x14ac:dyDescent="0.15">
      <c r="A9" s="58"/>
      <c r="B9" s="59"/>
      <c r="C9" s="53" t="s">
        <v>404</v>
      </c>
      <c r="D9" s="23"/>
      <c r="F9" s="62" t="s">
        <v>118</v>
      </c>
      <c r="K9" s="31">
        <f>0.01018242*1000000</f>
        <v>10182.42</v>
      </c>
      <c r="L9" s="24"/>
      <c r="M9" s="4">
        <v>109.77</v>
      </c>
    </row>
    <row r="10" spans="1:13" ht="21" customHeight="1" x14ac:dyDescent="0.15">
      <c r="A10" s="58"/>
      <c r="B10" s="59"/>
      <c r="C10" s="53" t="s">
        <v>405</v>
      </c>
      <c r="D10" s="23"/>
      <c r="F10" s="62" t="s">
        <v>119</v>
      </c>
      <c r="K10" s="31">
        <f>0.0007615*1000000</f>
        <v>761.5</v>
      </c>
      <c r="L10" s="24"/>
      <c r="M10" s="4"/>
    </row>
    <row r="11" spans="1:13" ht="21" customHeight="1" x14ac:dyDescent="0.15">
      <c r="A11" s="58"/>
      <c r="B11" s="59"/>
      <c r="C11" s="53" t="s">
        <v>406</v>
      </c>
      <c r="D11" s="23"/>
      <c r="F11" s="62" t="s">
        <v>191</v>
      </c>
      <c r="K11" s="31">
        <f>0.00230363*1000000</f>
        <v>2303.63</v>
      </c>
      <c r="L11" s="24"/>
      <c r="M11" s="4"/>
    </row>
    <row r="12" spans="1:13" ht="21" customHeight="1" x14ac:dyDescent="0.15">
      <c r="A12" s="58"/>
      <c r="B12" s="59"/>
      <c r="C12" s="53" t="s">
        <v>407</v>
      </c>
      <c r="D12" s="23"/>
      <c r="F12" s="62" t="s">
        <v>120</v>
      </c>
      <c r="K12" s="31">
        <f>0.0018258*1000000</f>
        <v>1825.8</v>
      </c>
      <c r="L12" s="24"/>
      <c r="M12" s="4"/>
    </row>
    <row r="13" spans="1:13" ht="21" customHeight="1" x14ac:dyDescent="0.15">
      <c r="A13" s="58"/>
      <c r="B13" s="59"/>
      <c r="C13" s="53" t="s">
        <v>408</v>
      </c>
      <c r="D13" s="23"/>
      <c r="F13" s="62" t="s">
        <v>121</v>
      </c>
      <c r="K13" s="31">
        <f>0.00062101*1000000</f>
        <v>621.01</v>
      </c>
      <c r="L13" s="24"/>
      <c r="M13" s="4"/>
    </row>
    <row r="14" spans="1:13" ht="21" customHeight="1" x14ac:dyDescent="0.15">
      <c r="A14" s="58"/>
      <c r="B14" s="59"/>
      <c r="C14" s="61" t="s">
        <v>409</v>
      </c>
      <c r="D14" s="23"/>
      <c r="F14" s="62" t="s">
        <v>122</v>
      </c>
      <c r="K14" s="31">
        <f>0.002481235*1000000</f>
        <v>2481.2350000000001</v>
      </c>
      <c r="L14" s="24"/>
      <c r="M14" s="4"/>
    </row>
    <row r="15" spans="1:13" ht="21" customHeight="1" x14ac:dyDescent="0.15">
      <c r="A15" s="58"/>
      <c r="B15" s="59"/>
      <c r="C15" s="61" t="s">
        <v>409</v>
      </c>
      <c r="D15" s="23"/>
      <c r="F15" s="62" t="s">
        <v>192</v>
      </c>
      <c r="K15" s="31">
        <f>0.00621404*1000000</f>
        <v>6214.04</v>
      </c>
      <c r="L15" s="24"/>
      <c r="M15" s="4">
        <v>109.78</v>
      </c>
    </row>
    <row r="16" spans="1:13" ht="21" customHeight="1" x14ac:dyDescent="0.15">
      <c r="A16" s="58"/>
      <c r="B16" s="60"/>
      <c r="C16" s="54" t="s">
        <v>410</v>
      </c>
      <c r="D16" s="37"/>
      <c r="E16" s="36"/>
      <c r="F16" s="36" t="s">
        <v>123</v>
      </c>
      <c r="G16" s="36"/>
      <c r="H16" s="36"/>
      <c r="I16" s="36"/>
      <c r="J16" s="36"/>
      <c r="K16" s="38">
        <f>0.00154045*1000000</f>
        <v>1540.45</v>
      </c>
      <c r="L16" s="39"/>
      <c r="M16" s="40"/>
    </row>
    <row r="17" spans="1:13" ht="21" customHeight="1" x14ac:dyDescent="0.15">
      <c r="A17" s="58"/>
      <c r="B17" s="59"/>
      <c r="C17" s="61" t="s">
        <v>411</v>
      </c>
      <c r="D17" s="23"/>
      <c r="F17" s="62" t="s">
        <v>124</v>
      </c>
      <c r="K17" s="31">
        <f>0.0012578*1000000</f>
        <v>1257.8000000000002</v>
      </c>
      <c r="L17" s="24"/>
      <c r="M17" s="4"/>
    </row>
    <row r="18" spans="1:13" ht="21" customHeight="1" x14ac:dyDescent="0.15">
      <c r="A18" s="58"/>
      <c r="B18" s="59"/>
      <c r="C18" s="61" t="s">
        <v>412</v>
      </c>
      <c r="D18" s="23"/>
      <c r="F18" s="62" t="s">
        <v>125</v>
      </c>
      <c r="K18" s="31">
        <f>0.00207341*1000000</f>
        <v>2073.41</v>
      </c>
      <c r="L18" s="24"/>
      <c r="M18" s="4">
        <v>109.79</v>
      </c>
    </row>
    <row r="19" spans="1:13" ht="21" customHeight="1" x14ac:dyDescent="0.15">
      <c r="A19" s="58"/>
      <c r="B19" s="59"/>
      <c r="C19" s="61" t="s">
        <v>413</v>
      </c>
      <c r="D19" s="23"/>
      <c r="F19" s="62" t="s">
        <v>126</v>
      </c>
      <c r="K19" s="31">
        <f>0.00238099*1000000</f>
        <v>2380.9899999999998</v>
      </c>
      <c r="L19" s="24"/>
      <c r="M19" s="4"/>
    </row>
    <row r="20" spans="1:13" ht="21" customHeight="1" x14ac:dyDescent="0.15">
      <c r="A20" s="58"/>
      <c r="B20" s="59"/>
      <c r="C20" s="61" t="s">
        <v>412</v>
      </c>
      <c r="D20" s="23"/>
      <c r="F20" s="62" t="s">
        <v>127</v>
      </c>
      <c r="K20" s="31">
        <f>0.00130148*1000000</f>
        <v>1301.48</v>
      </c>
      <c r="L20" s="24"/>
      <c r="M20" s="4"/>
    </row>
    <row r="21" spans="1:13" ht="21" customHeight="1" x14ac:dyDescent="0.15">
      <c r="A21" s="58"/>
      <c r="B21" s="59"/>
      <c r="C21" s="53" t="s">
        <v>414</v>
      </c>
      <c r="D21" s="23"/>
      <c r="F21" s="62" t="s">
        <v>128</v>
      </c>
      <c r="K21" s="33">
        <f>0.0004251*1000000</f>
        <v>425.09999999999997</v>
      </c>
      <c r="L21" s="24"/>
      <c r="M21" s="4"/>
    </row>
    <row r="22" spans="1:13" ht="21" customHeight="1" x14ac:dyDescent="0.15">
      <c r="A22" s="58"/>
      <c r="B22" s="59"/>
      <c r="C22" s="53" t="s">
        <v>415</v>
      </c>
      <c r="D22" s="23"/>
      <c r="F22" s="62" t="s">
        <v>129</v>
      </c>
      <c r="K22" s="31">
        <f>0.0070298*1000000</f>
        <v>7029.8</v>
      </c>
      <c r="L22" s="24"/>
      <c r="M22" s="25">
        <v>109.8</v>
      </c>
    </row>
    <row r="23" spans="1:13" ht="21" customHeight="1" x14ac:dyDescent="0.15">
      <c r="A23" s="58"/>
      <c r="B23" s="59"/>
      <c r="C23" s="53" t="s">
        <v>416</v>
      </c>
      <c r="D23" s="23"/>
      <c r="F23" s="62" t="s">
        <v>122</v>
      </c>
      <c r="K23" s="31">
        <f>0.00143948*1000000</f>
        <v>1439.48</v>
      </c>
      <c r="L23" s="24"/>
      <c r="M23" s="4"/>
    </row>
    <row r="24" spans="1:13" ht="21" customHeight="1" x14ac:dyDescent="0.15">
      <c r="A24" s="58"/>
      <c r="B24" s="59"/>
      <c r="C24" s="61" t="s">
        <v>409</v>
      </c>
      <c r="D24" s="23"/>
      <c r="F24" s="62" t="s">
        <v>130</v>
      </c>
      <c r="K24" s="31">
        <f>0.00366714*1000000</f>
        <v>3667.1400000000003</v>
      </c>
      <c r="L24" s="24"/>
      <c r="M24" s="4"/>
    </row>
    <row r="25" spans="1:13" ht="21" customHeight="1" x14ac:dyDescent="0.15">
      <c r="A25" s="58"/>
      <c r="B25" s="59"/>
      <c r="C25" s="61" t="s">
        <v>402</v>
      </c>
      <c r="D25" s="23"/>
      <c r="F25" s="62" t="s">
        <v>131</v>
      </c>
      <c r="K25" s="31">
        <f>0.00152691*1000000</f>
        <v>1526.91</v>
      </c>
      <c r="L25" s="24"/>
      <c r="M25" s="4"/>
    </row>
    <row r="26" spans="1:13" ht="21" customHeight="1" x14ac:dyDescent="0.15">
      <c r="A26" s="58"/>
      <c r="B26" s="59"/>
      <c r="C26" s="61" t="s">
        <v>417</v>
      </c>
      <c r="D26" s="23"/>
      <c r="F26" s="62" t="s">
        <v>132</v>
      </c>
      <c r="K26" s="31">
        <f>0.00342701*1000000</f>
        <v>3427.0099999999998</v>
      </c>
      <c r="L26" s="24"/>
      <c r="M26" s="4">
        <v>109.81</v>
      </c>
    </row>
    <row r="27" spans="1:13" ht="21" customHeight="1" x14ac:dyDescent="0.15">
      <c r="A27" s="58"/>
      <c r="B27" s="59"/>
      <c r="C27" s="53" t="s">
        <v>418</v>
      </c>
      <c r="D27" s="23"/>
      <c r="F27" s="62" t="s">
        <v>133</v>
      </c>
      <c r="K27" s="31">
        <f>0.0053122*1000000</f>
        <v>5312.2000000000007</v>
      </c>
      <c r="L27" s="24"/>
      <c r="M27" s="4"/>
    </row>
    <row r="28" spans="1:13" ht="21" customHeight="1" x14ac:dyDescent="0.15">
      <c r="A28" s="58"/>
      <c r="B28" s="59"/>
      <c r="C28" s="53" t="s">
        <v>419</v>
      </c>
      <c r="D28" s="23"/>
      <c r="F28" s="62" t="s">
        <v>193</v>
      </c>
      <c r="K28" s="31">
        <f>0.00062751*1000000</f>
        <v>627.51</v>
      </c>
      <c r="L28" s="24"/>
      <c r="M28" s="4"/>
    </row>
    <row r="29" spans="1:13" ht="21" customHeight="1" x14ac:dyDescent="0.15">
      <c r="A29" s="58"/>
      <c r="B29" s="59"/>
      <c r="C29" s="61" t="s">
        <v>420</v>
      </c>
      <c r="D29" s="23"/>
      <c r="F29" s="62" t="s">
        <v>122</v>
      </c>
      <c r="K29" s="31">
        <f>0.01146159*1000000</f>
        <v>11461.59</v>
      </c>
      <c r="L29" s="24"/>
      <c r="M29" s="4">
        <v>109.82</v>
      </c>
    </row>
    <row r="30" spans="1:13" ht="21" customHeight="1" x14ac:dyDescent="0.15">
      <c r="A30" s="58"/>
      <c r="B30" s="59"/>
      <c r="C30" s="53" t="s">
        <v>421</v>
      </c>
      <c r="D30" s="23"/>
      <c r="F30" s="62" t="s">
        <v>134</v>
      </c>
      <c r="K30" s="31">
        <f>0.00683681*1000000</f>
        <v>6836.8099999999995</v>
      </c>
      <c r="L30" s="24"/>
      <c r="M30" s="4">
        <v>109.83</v>
      </c>
    </row>
    <row r="31" spans="1:13" ht="21" customHeight="1" x14ac:dyDescent="0.15">
      <c r="A31" s="58"/>
      <c r="B31" s="59"/>
      <c r="C31" s="53" t="s">
        <v>422</v>
      </c>
      <c r="D31" s="23"/>
      <c r="F31" s="62" t="s">
        <v>135</v>
      </c>
      <c r="K31" s="31"/>
      <c r="L31" s="24"/>
      <c r="M31" s="4">
        <v>110.19</v>
      </c>
    </row>
    <row r="32" spans="1:13" ht="21" customHeight="1" x14ac:dyDescent="0.15">
      <c r="A32" s="58"/>
      <c r="B32" s="59" t="s">
        <v>247</v>
      </c>
      <c r="C32" s="53" t="s">
        <v>423</v>
      </c>
      <c r="D32" s="23"/>
      <c r="F32" s="62" t="s">
        <v>122</v>
      </c>
      <c r="K32" s="31">
        <f>0.00911822*1000000</f>
        <v>9118.2199999999993</v>
      </c>
      <c r="L32" s="24"/>
      <c r="M32" s="4"/>
    </row>
    <row r="33" spans="1:13" ht="21" customHeight="1" x14ac:dyDescent="0.15">
      <c r="A33" s="58"/>
      <c r="B33" s="56"/>
      <c r="C33" s="61" t="s">
        <v>409</v>
      </c>
      <c r="D33" s="23"/>
      <c r="E33" s="22"/>
      <c r="F33" s="22" t="s">
        <v>136</v>
      </c>
      <c r="G33" s="22"/>
      <c r="H33" s="22"/>
      <c r="I33" s="22"/>
      <c r="J33" s="22"/>
      <c r="K33" s="32">
        <f>0.00444484*1000000</f>
        <v>4444.84</v>
      </c>
      <c r="L33" s="27"/>
      <c r="M33" s="28">
        <v>110.2</v>
      </c>
    </row>
    <row r="34" spans="1:13" ht="21" customHeight="1" x14ac:dyDescent="0.15">
      <c r="A34" s="58"/>
      <c r="B34" s="56"/>
      <c r="C34" s="53" t="s">
        <v>424</v>
      </c>
      <c r="D34" s="23"/>
      <c r="E34" s="22"/>
      <c r="F34" s="22" t="s">
        <v>244</v>
      </c>
      <c r="G34" s="22"/>
      <c r="H34" s="22"/>
      <c r="I34" s="22"/>
      <c r="J34" s="22"/>
      <c r="K34" s="32">
        <f>0.00963142*1000000</f>
        <v>9631.42</v>
      </c>
      <c r="L34" s="27"/>
      <c r="M34" s="28">
        <v>110.21</v>
      </c>
    </row>
    <row r="35" spans="1:13" ht="21" customHeight="1" x14ac:dyDescent="0.15">
      <c r="A35" s="58"/>
      <c r="B35" s="56"/>
      <c r="C35" s="53" t="s">
        <v>433</v>
      </c>
      <c r="D35" s="23"/>
      <c r="E35" s="22"/>
      <c r="F35" s="22" t="s">
        <v>434</v>
      </c>
      <c r="G35" s="22"/>
      <c r="H35" s="22"/>
      <c r="I35" s="22"/>
      <c r="J35" s="22"/>
      <c r="K35" s="32">
        <f>0.01102387*1000000</f>
        <v>11023.869999999999</v>
      </c>
      <c r="L35" s="27"/>
      <c r="M35" s="28">
        <v>110.22</v>
      </c>
    </row>
    <row r="36" spans="1:13" ht="21" customHeight="1" x14ac:dyDescent="0.15">
      <c r="A36" s="58"/>
      <c r="B36" s="56"/>
      <c r="C36" s="53" t="s">
        <v>440</v>
      </c>
      <c r="D36" s="23"/>
      <c r="E36" s="22"/>
      <c r="F36" s="22" t="s">
        <v>441</v>
      </c>
      <c r="G36" s="22"/>
      <c r="H36" s="22"/>
      <c r="I36" s="22"/>
      <c r="J36" s="22"/>
      <c r="K36" s="32"/>
      <c r="L36" s="27"/>
      <c r="M36" s="28">
        <v>110.15</v>
      </c>
    </row>
    <row r="37" spans="1:13" ht="21" customHeight="1" x14ac:dyDescent="0.15">
      <c r="A37" s="58"/>
      <c r="B37" s="57"/>
      <c r="C37" s="55" t="s">
        <v>459</v>
      </c>
      <c r="D37" s="42"/>
      <c r="E37" s="26"/>
      <c r="F37" s="26" t="s">
        <v>460</v>
      </c>
      <c r="G37" s="26"/>
      <c r="H37" s="26"/>
      <c r="I37" s="26"/>
      <c r="J37" s="26"/>
      <c r="K37" s="43"/>
      <c r="L37" s="44"/>
      <c r="M37" s="45">
        <v>110.05</v>
      </c>
    </row>
    <row r="38" spans="1:13" ht="21" customHeight="1" x14ac:dyDescent="0.15">
      <c r="B38" s="62" t="s">
        <v>137</v>
      </c>
    </row>
  </sheetData>
  <mergeCells count="3">
    <mergeCell ref="E2:J2"/>
    <mergeCell ref="K2:L2"/>
    <mergeCell ref="B2:D2"/>
  </mergeCells>
  <phoneticPr fontId="1"/>
  <pageMargins left="0.78740157480314965" right="0.74803149606299213" top="0.98425196850393704" bottom="0.74803149606299213" header="0.51181102362204722" footer="0.51181102362204722"/>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44"/>
  <sheetViews>
    <sheetView showGridLines="0" view="pageBreakPreview" zoomScaleNormal="100" zoomScaleSheetLayoutView="100" workbookViewId="0"/>
  </sheetViews>
  <sheetFormatPr defaultRowHeight="13.5" x14ac:dyDescent="0.15"/>
  <cols>
    <col min="1" max="1" width="5.25" style="1" bestFit="1" customWidth="1"/>
    <col min="2" max="2" width="10.75" style="1" customWidth="1"/>
    <col min="3" max="3" width="11.125" style="1" bestFit="1" customWidth="1"/>
    <col min="4" max="4" width="7.25" style="1" customWidth="1"/>
    <col min="5" max="16384" width="9" style="1"/>
  </cols>
  <sheetData>
    <row r="1" spans="2:4" ht="21" customHeight="1" x14ac:dyDescent="0.15">
      <c r="B1" s="88" t="s">
        <v>213</v>
      </c>
      <c r="C1" s="88"/>
    </row>
    <row r="2" spans="2:4" ht="21" customHeight="1" x14ac:dyDescent="0.15"/>
    <row r="3" spans="2:4" ht="21" customHeight="1" x14ac:dyDescent="0.15"/>
    <row r="4" spans="2:4" ht="21" customHeight="1" x14ac:dyDescent="0.15"/>
    <row r="5" spans="2:4" ht="21" customHeight="1" x14ac:dyDescent="0.15">
      <c r="D5" s="46"/>
    </row>
    <row r="6" spans="2:4" ht="21" customHeight="1" x14ac:dyDescent="0.15"/>
    <row r="7" spans="2:4" ht="21" customHeight="1" x14ac:dyDescent="0.15"/>
    <row r="8" spans="2:4" ht="21" customHeight="1" x14ac:dyDescent="0.15"/>
    <row r="9" spans="2:4" ht="21" customHeight="1" x14ac:dyDescent="0.15"/>
    <row r="10" spans="2:4" ht="21" customHeight="1" x14ac:dyDescent="0.15"/>
    <row r="11" spans="2:4" ht="21" customHeight="1" x14ac:dyDescent="0.15"/>
    <row r="12" spans="2:4" ht="21" customHeight="1" x14ac:dyDescent="0.15"/>
    <row r="13" spans="2:4" ht="21" customHeight="1" x14ac:dyDescent="0.15"/>
    <row r="14" spans="2:4" ht="21" customHeight="1" x14ac:dyDescent="0.15"/>
    <row r="15" spans="2:4" ht="21" customHeight="1" x14ac:dyDescent="0.15"/>
    <row r="16" spans="2:4" ht="21" customHeight="1" x14ac:dyDescent="0.15"/>
    <row r="17" spans="1:4" ht="21" customHeight="1" x14ac:dyDescent="0.15">
      <c r="B17" s="87" t="s">
        <v>138</v>
      </c>
      <c r="C17" s="87"/>
    </row>
    <row r="18" spans="1:4" ht="21" customHeight="1" x14ac:dyDescent="0.15"/>
    <row r="19" spans="1:4" ht="21" customHeight="1" x14ac:dyDescent="0.15">
      <c r="A19" s="6" t="s">
        <v>110</v>
      </c>
      <c r="B19" s="1" t="s">
        <v>214</v>
      </c>
    </row>
    <row r="20" spans="1:4" ht="21" customHeight="1" x14ac:dyDescent="0.15">
      <c r="B20" s="3" t="s">
        <v>204</v>
      </c>
      <c r="C20" s="8" t="s">
        <v>215</v>
      </c>
    </row>
    <row r="21" spans="1:4" ht="21" customHeight="1" x14ac:dyDescent="0.15">
      <c r="B21" s="3" t="s">
        <v>140</v>
      </c>
      <c r="C21" s="8" t="s">
        <v>216</v>
      </c>
      <c r="D21" s="1" t="s">
        <v>143</v>
      </c>
    </row>
    <row r="22" spans="1:4" ht="21" customHeight="1" x14ac:dyDescent="0.15">
      <c r="B22" s="3" t="s">
        <v>141</v>
      </c>
      <c r="C22" s="1" t="s">
        <v>217</v>
      </c>
    </row>
    <row r="23" spans="1:4" ht="21" customHeight="1" x14ac:dyDescent="0.15">
      <c r="A23" s="6" t="s">
        <v>110</v>
      </c>
      <c r="B23" s="8" t="s">
        <v>218</v>
      </c>
    </row>
    <row r="24" spans="1:4" ht="21" customHeight="1" x14ac:dyDescent="0.15">
      <c r="B24" s="3" t="s">
        <v>219</v>
      </c>
      <c r="C24" s="1" t="s">
        <v>220</v>
      </c>
    </row>
    <row r="25" spans="1:4" ht="21" customHeight="1" x14ac:dyDescent="0.15">
      <c r="B25" s="3" t="s">
        <v>221</v>
      </c>
      <c r="C25" s="1" t="s">
        <v>222</v>
      </c>
    </row>
    <row r="26" spans="1:4" ht="21" customHeight="1" x14ac:dyDescent="0.15">
      <c r="B26" s="3" t="s">
        <v>223</v>
      </c>
      <c r="C26" s="1" t="s">
        <v>224</v>
      </c>
      <c r="D26" s="70" t="s">
        <v>142</v>
      </c>
    </row>
    <row r="27" spans="1:4" ht="21" customHeight="1" x14ac:dyDescent="0.15">
      <c r="B27" s="3" t="s">
        <v>225</v>
      </c>
      <c r="C27" s="1" t="s">
        <v>226</v>
      </c>
      <c r="D27" s="70"/>
    </row>
    <row r="28" spans="1:4" ht="21" customHeight="1" x14ac:dyDescent="0.15">
      <c r="B28" s="3" t="s">
        <v>227</v>
      </c>
      <c r="C28" s="1" t="s">
        <v>228</v>
      </c>
    </row>
    <row r="29" spans="1:4" ht="21" customHeight="1" x14ac:dyDescent="0.15">
      <c r="B29" s="3" t="s">
        <v>229</v>
      </c>
      <c r="C29" s="1" t="s">
        <v>230</v>
      </c>
    </row>
    <row r="30" spans="1:4" ht="21" customHeight="1" x14ac:dyDescent="0.15">
      <c r="B30" s="8" t="s">
        <v>1</v>
      </c>
    </row>
    <row r="31" spans="1:4" ht="21" customHeight="1" x14ac:dyDescent="0.15">
      <c r="B31" s="8" t="s">
        <v>231</v>
      </c>
    </row>
    <row r="32" spans="1:4" ht="21" customHeight="1" x14ac:dyDescent="0.15">
      <c r="B32" s="8" t="s">
        <v>232</v>
      </c>
    </row>
    <row r="33" ht="21" customHeight="1" x14ac:dyDescent="0.15"/>
    <row r="34" ht="21" customHeight="1" x14ac:dyDescent="0.15"/>
    <row r="35" ht="21" customHeight="1" x14ac:dyDescent="0.15"/>
    <row r="36" ht="21" customHeight="1" x14ac:dyDescent="0.15"/>
    <row r="37" ht="21" customHeight="1" x14ac:dyDescent="0.15"/>
    <row r="38" ht="21" customHeight="1" x14ac:dyDescent="0.15"/>
    <row r="39" ht="21" customHeight="1" x14ac:dyDescent="0.15"/>
    <row r="40" ht="21" customHeight="1" x14ac:dyDescent="0.15"/>
    <row r="41" ht="21" customHeight="1" x14ac:dyDescent="0.15"/>
    <row r="42" ht="21" customHeight="1" x14ac:dyDescent="0.15"/>
    <row r="43" ht="21" customHeight="1" x14ac:dyDescent="0.15"/>
    <row r="44" ht="21" customHeight="1" x14ac:dyDescent="0.15"/>
  </sheetData>
  <mergeCells count="3">
    <mergeCell ref="D26:D27"/>
    <mergeCell ref="B17:C17"/>
    <mergeCell ref="B1:C1"/>
  </mergeCells>
  <phoneticPr fontId="1"/>
  <pageMargins left="0.78740157480314965" right="0.39370078740157483" top="0.98425196850393704" bottom="0.98425196850393704" header="0.51181102362204722" footer="0.51181102362204722"/>
  <pageSetup paperSize="9" orientation="portrait" r:id="rId1"/>
  <headerFooter alignWithMargins="0"/>
  <drawing r:id="rId2"/>
  <legacyDrawing r:id="rId3"/>
  <oleObjects>
    <mc:AlternateContent xmlns:mc="http://schemas.openxmlformats.org/markup-compatibility/2006">
      <mc:Choice Requires="x14">
        <oleObject progId="Paint.Picture" shapeId="4212" r:id="rId4">
          <objectPr defaultSize="0" r:id="rId5">
            <anchor moveWithCells="1" sizeWithCells="1">
              <from>
                <xdr:col>3</xdr:col>
                <xdr:colOff>466725</xdr:colOff>
                <xdr:row>21</xdr:row>
                <xdr:rowOff>47625</xdr:rowOff>
              </from>
              <to>
                <xdr:col>9</xdr:col>
                <xdr:colOff>561975</xdr:colOff>
                <xdr:row>35</xdr:row>
                <xdr:rowOff>114300</xdr:rowOff>
              </to>
            </anchor>
          </objectPr>
        </oleObject>
      </mc:Choice>
      <mc:Fallback>
        <oleObject progId="Paint.Picture" shapeId="4212" r:id="rId4"/>
      </mc:Fallback>
    </mc:AlternateContent>
  </oleObjec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47"/>
  <sheetViews>
    <sheetView showGridLines="0" view="pageBreakPreview" zoomScaleNormal="100" zoomScaleSheetLayoutView="100" workbookViewId="0">
      <selection sqref="A1:M1"/>
    </sheetView>
  </sheetViews>
  <sheetFormatPr defaultRowHeight="13.5" x14ac:dyDescent="0.15"/>
  <cols>
    <col min="1" max="1" width="2.375" style="62" customWidth="1"/>
    <col min="2" max="2" width="4.625" style="62" customWidth="1"/>
    <col min="3" max="3" width="10.125" style="62" customWidth="1"/>
    <col min="4" max="4" width="8.875" style="62" customWidth="1"/>
    <col min="5" max="5" width="12.25" style="62" customWidth="1"/>
    <col min="6" max="6" width="3.25" style="62" customWidth="1"/>
    <col min="7" max="7" width="0.75" style="62" customWidth="1"/>
    <col min="8" max="8" width="0.875" style="62" customWidth="1"/>
    <col min="9" max="9" width="4.625" style="62" customWidth="1"/>
    <col min="10" max="10" width="8.875" style="62" customWidth="1"/>
    <col min="11" max="11" width="9.125" style="62" customWidth="1"/>
    <col min="12" max="12" width="14.25" style="62" customWidth="1"/>
    <col min="13" max="13" width="6.25" style="62" customWidth="1"/>
    <col min="14" max="16384" width="9" style="62"/>
  </cols>
  <sheetData>
    <row r="1" spans="1:13" ht="19.5" customHeight="1" x14ac:dyDescent="0.15">
      <c r="A1" s="71" t="s">
        <v>79</v>
      </c>
      <c r="B1" s="71"/>
      <c r="C1" s="71"/>
      <c r="D1" s="71"/>
      <c r="E1" s="71"/>
      <c r="F1" s="71"/>
      <c r="G1" s="71"/>
      <c r="H1" s="71"/>
      <c r="I1" s="71"/>
      <c r="J1" s="71"/>
      <c r="K1" s="71"/>
      <c r="L1" s="71"/>
      <c r="M1" s="71"/>
    </row>
    <row r="2" spans="1:13" ht="12.75" customHeight="1" x14ac:dyDescent="0.15">
      <c r="A2" s="64"/>
      <c r="B2" s="64"/>
      <c r="C2" s="64"/>
      <c r="D2" s="64"/>
      <c r="E2" s="64"/>
      <c r="F2" s="64"/>
      <c r="G2" s="64"/>
      <c r="H2" s="64"/>
      <c r="I2" s="64"/>
      <c r="J2" s="64"/>
      <c r="K2" s="64"/>
      <c r="L2" s="64"/>
      <c r="M2" s="64"/>
    </row>
    <row r="4" spans="1:13" ht="12.75" customHeight="1" x14ac:dyDescent="0.15"/>
    <row r="5" spans="1:13" ht="20.100000000000001" customHeight="1" x14ac:dyDescent="0.15">
      <c r="A5" s="4" t="s">
        <v>300</v>
      </c>
      <c r="B5" s="62" t="s">
        <v>190</v>
      </c>
      <c r="I5" s="13"/>
      <c r="M5" s="4"/>
    </row>
    <row r="6" spans="1:13" ht="20.100000000000001" customHeight="1" x14ac:dyDescent="0.15">
      <c r="B6" s="35">
        <v>1</v>
      </c>
      <c r="C6" s="62" t="s">
        <v>166</v>
      </c>
      <c r="F6" s="4">
        <v>11</v>
      </c>
      <c r="I6" s="13" t="s">
        <v>302</v>
      </c>
      <c r="J6" s="62" t="s">
        <v>303</v>
      </c>
      <c r="M6" s="4"/>
    </row>
    <row r="7" spans="1:13" ht="20.100000000000001" customHeight="1" x14ac:dyDescent="0.15">
      <c r="B7" s="35">
        <v>2</v>
      </c>
      <c r="C7" s="62" t="s">
        <v>442</v>
      </c>
      <c r="F7" s="4">
        <v>11</v>
      </c>
      <c r="J7" s="62" t="s">
        <v>295</v>
      </c>
      <c r="M7" s="4">
        <v>32</v>
      </c>
    </row>
    <row r="8" spans="1:13" ht="20.100000000000001" customHeight="1" x14ac:dyDescent="0.15">
      <c r="B8" s="34" t="s">
        <v>180</v>
      </c>
      <c r="C8" s="62" t="s">
        <v>443</v>
      </c>
      <c r="F8" s="4">
        <v>11</v>
      </c>
      <c r="I8" s="62" t="s">
        <v>529</v>
      </c>
      <c r="L8" s="4"/>
    </row>
    <row r="9" spans="1:13" ht="20.100000000000001" customHeight="1" x14ac:dyDescent="0.15">
      <c r="B9" s="34" t="s">
        <v>304</v>
      </c>
      <c r="C9" s="62" t="s">
        <v>165</v>
      </c>
      <c r="F9" s="4">
        <v>11</v>
      </c>
      <c r="J9" s="62" t="s">
        <v>550</v>
      </c>
      <c r="M9" s="4">
        <v>32</v>
      </c>
    </row>
    <row r="10" spans="1:13" ht="20.100000000000001" customHeight="1" x14ac:dyDescent="0.15">
      <c r="B10" s="35">
        <v>3</v>
      </c>
      <c r="C10" s="62" t="s">
        <v>161</v>
      </c>
      <c r="F10" s="4">
        <v>11</v>
      </c>
      <c r="I10" s="13" t="s">
        <v>510</v>
      </c>
      <c r="J10" s="62" t="s">
        <v>508</v>
      </c>
      <c r="M10" s="4"/>
    </row>
    <row r="11" spans="1:13" ht="20.100000000000001" customHeight="1" x14ac:dyDescent="0.15">
      <c r="B11" s="35">
        <v>4</v>
      </c>
      <c r="C11" s="62" t="s">
        <v>160</v>
      </c>
      <c r="F11" s="4">
        <v>12</v>
      </c>
      <c r="I11" s="13"/>
      <c r="J11" s="62" t="s">
        <v>509</v>
      </c>
      <c r="M11" s="4">
        <v>34</v>
      </c>
    </row>
    <row r="12" spans="1:13" ht="20.100000000000001" customHeight="1" x14ac:dyDescent="0.15">
      <c r="B12" s="14" t="s">
        <v>180</v>
      </c>
      <c r="C12" s="62" t="s">
        <v>162</v>
      </c>
      <c r="F12" s="4">
        <v>12</v>
      </c>
      <c r="I12" s="13" t="s">
        <v>308</v>
      </c>
      <c r="J12" s="62" t="s">
        <v>511</v>
      </c>
      <c r="M12" s="4"/>
    </row>
    <row r="13" spans="1:13" ht="20.100000000000001" customHeight="1" x14ac:dyDescent="0.15">
      <c r="B13" s="14" t="s">
        <v>306</v>
      </c>
      <c r="C13" s="62" t="s">
        <v>163</v>
      </c>
      <c r="F13" s="4">
        <v>12</v>
      </c>
      <c r="I13" s="13"/>
      <c r="J13" s="62" t="s">
        <v>512</v>
      </c>
      <c r="M13" s="4"/>
    </row>
    <row r="14" spans="1:13" ht="20.100000000000001" customHeight="1" x14ac:dyDescent="0.15">
      <c r="B14" s="14" t="s">
        <v>307</v>
      </c>
      <c r="C14" s="62" t="s">
        <v>164</v>
      </c>
      <c r="F14" s="4">
        <v>13</v>
      </c>
      <c r="J14" s="62" t="s">
        <v>520</v>
      </c>
      <c r="M14" s="4">
        <v>34</v>
      </c>
    </row>
    <row r="15" spans="1:13" ht="20.100000000000001" customHeight="1" x14ac:dyDescent="0.15">
      <c r="F15" s="4"/>
      <c r="I15" s="13" t="s">
        <v>311</v>
      </c>
      <c r="J15" s="62" t="s">
        <v>513</v>
      </c>
      <c r="M15" s="4"/>
    </row>
    <row r="16" spans="1:13" ht="20.100000000000001" customHeight="1" x14ac:dyDescent="0.15">
      <c r="A16" s="62" t="s">
        <v>310</v>
      </c>
      <c r="B16" s="62" t="s">
        <v>176</v>
      </c>
      <c r="F16" s="4"/>
      <c r="J16" s="62" t="s">
        <v>514</v>
      </c>
      <c r="M16" s="4"/>
    </row>
    <row r="17" spans="2:13" ht="20.100000000000001" customHeight="1" x14ac:dyDescent="0.15">
      <c r="B17" s="14" t="s">
        <v>312</v>
      </c>
      <c r="C17" s="62" t="s">
        <v>177</v>
      </c>
      <c r="F17" s="4">
        <v>14</v>
      </c>
      <c r="J17" s="62" t="s">
        <v>542</v>
      </c>
      <c r="M17" s="4">
        <v>34</v>
      </c>
    </row>
    <row r="18" spans="2:13" ht="20.100000000000001" customHeight="1" x14ac:dyDescent="0.15">
      <c r="B18" s="13" t="s">
        <v>313</v>
      </c>
      <c r="C18" s="62" t="s">
        <v>167</v>
      </c>
      <c r="F18" s="4">
        <v>14</v>
      </c>
      <c r="I18" s="13" t="s">
        <v>314</v>
      </c>
      <c r="J18" s="62" t="s">
        <v>516</v>
      </c>
      <c r="K18" s="68"/>
      <c r="L18" s="68"/>
    </row>
    <row r="19" spans="2:13" ht="20.100000000000001" customHeight="1" x14ac:dyDescent="0.15">
      <c r="B19" s="13" t="s">
        <v>306</v>
      </c>
      <c r="C19" s="62" t="s">
        <v>236</v>
      </c>
      <c r="F19" s="4">
        <v>14</v>
      </c>
      <c r="I19" s="13"/>
      <c r="J19" s="62" t="s">
        <v>515</v>
      </c>
      <c r="K19" s="68"/>
      <c r="L19" s="68"/>
      <c r="M19" s="4"/>
    </row>
    <row r="20" spans="2:13" ht="20.100000000000001" customHeight="1" x14ac:dyDescent="0.15">
      <c r="B20" s="13" t="s">
        <v>307</v>
      </c>
      <c r="C20" s="62" t="s">
        <v>172</v>
      </c>
      <c r="F20" s="4">
        <v>14</v>
      </c>
      <c r="J20" s="62" t="s">
        <v>517</v>
      </c>
      <c r="K20" s="68"/>
      <c r="L20" s="68"/>
      <c r="M20" s="69"/>
    </row>
    <row r="21" spans="2:13" ht="20.100000000000001" customHeight="1" x14ac:dyDescent="0.15">
      <c r="B21" s="13" t="s">
        <v>315</v>
      </c>
      <c r="C21" s="62" t="s">
        <v>435</v>
      </c>
      <c r="F21" s="4"/>
      <c r="I21" s="13"/>
      <c r="J21" s="62" t="s">
        <v>518</v>
      </c>
      <c r="K21" s="68"/>
      <c r="L21" s="68"/>
      <c r="M21" s="4">
        <v>35</v>
      </c>
    </row>
    <row r="22" spans="2:13" ht="20.100000000000001" customHeight="1" x14ac:dyDescent="0.15">
      <c r="B22" s="4"/>
      <c r="C22" s="62" t="s">
        <v>173</v>
      </c>
      <c r="F22" s="4">
        <v>15</v>
      </c>
      <c r="I22" s="13" t="s">
        <v>317</v>
      </c>
      <c r="J22" s="62" t="s">
        <v>519</v>
      </c>
      <c r="K22" s="68"/>
      <c r="L22" s="68"/>
    </row>
    <row r="23" spans="2:13" ht="20.100000000000001" customHeight="1" x14ac:dyDescent="0.15">
      <c r="B23" s="13" t="s">
        <v>316</v>
      </c>
      <c r="C23" s="62" t="s">
        <v>436</v>
      </c>
      <c r="F23" s="4"/>
      <c r="I23" s="13"/>
      <c r="J23" s="62" t="s">
        <v>530</v>
      </c>
      <c r="K23" s="68"/>
      <c r="L23" s="68"/>
      <c r="M23" s="4"/>
    </row>
    <row r="24" spans="2:13" ht="20.100000000000001" customHeight="1" x14ac:dyDescent="0.15">
      <c r="B24" s="4"/>
      <c r="C24" s="62" t="s">
        <v>174</v>
      </c>
      <c r="F24" s="4">
        <v>16</v>
      </c>
      <c r="J24" s="62" t="s">
        <v>521</v>
      </c>
      <c r="K24" s="68"/>
      <c r="L24" s="68"/>
      <c r="M24" s="4">
        <v>35</v>
      </c>
    </row>
    <row r="25" spans="2:13" ht="20.100000000000001" customHeight="1" x14ac:dyDescent="0.15">
      <c r="B25" s="13" t="s">
        <v>318</v>
      </c>
      <c r="C25" s="62" t="s">
        <v>170</v>
      </c>
      <c r="F25" s="4">
        <v>17</v>
      </c>
      <c r="I25" s="13" t="s">
        <v>320</v>
      </c>
      <c r="J25" s="62" t="s">
        <v>522</v>
      </c>
    </row>
    <row r="26" spans="2:13" ht="20.100000000000001" customHeight="1" x14ac:dyDescent="0.15">
      <c r="B26" s="13" t="s">
        <v>319</v>
      </c>
      <c r="C26" s="62" t="s">
        <v>171</v>
      </c>
      <c r="F26" s="4">
        <v>18</v>
      </c>
      <c r="J26" s="62" t="s">
        <v>523</v>
      </c>
      <c r="M26" s="4"/>
    </row>
    <row r="27" spans="2:13" ht="20.100000000000001" customHeight="1" x14ac:dyDescent="0.15">
      <c r="B27" s="13" t="s">
        <v>425</v>
      </c>
      <c r="C27" s="62" t="s">
        <v>3</v>
      </c>
      <c r="F27" s="4">
        <v>20</v>
      </c>
      <c r="J27" s="62" t="s">
        <v>526</v>
      </c>
      <c r="M27" s="4">
        <v>36</v>
      </c>
    </row>
    <row r="28" spans="2:13" ht="20.100000000000001" customHeight="1" x14ac:dyDescent="0.15">
      <c r="B28" s="13" t="s">
        <v>426</v>
      </c>
      <c r="C28" s="16" t="s">
        <v>2</v>
      </c>
      <c r="F28" s="4">
        <v>21</v>
      </c>
      <c r="I28" s="13" t="s">
        <v>427</v>
      </c>
      <c r="J28" s="62" t="s">
        <v>524</v>
      </c>
      <c r="K28" s="68"/>
      <c r="L28" s="68"/>
    </row>
    <row r="29" spans="2:13" ht="20.100000000000001" customHeight="1" x14ac:dyDescent="0.15">
      <c r="B29" s="13" t="s">
        <v>147</v>
      </c>
      <c r="C29" s="62" t="s">
        <v>169</v>
      </c>
      <c r="F29" s="4">
        <v>22</v>
      </c>
      <c r="J29" s="62" t="s">
        <v>525</v>
      </c>
      <c r="M29" s="69">
        <v>37</v>
      </c>
    </row>
    <row r="30" spans="2:13" ht="20.100000000000001" customHeight="1" x14ac:dyDescent="0.15">
      <c r="B30" s="13" t="s">
        <v>148</v>
      </c>
      <c r="C30" s="62" t="s">
        <v>209</v>
      </c>
      <c r="F30" s="4">
        <v>22</v>
      </c>
      <c r="H30" s="1"/>
      <c r="I30" s="13" t="s">
        <v>527</v>
      </c>
      <c r="J30" s="62" t="s">
        <v>531</v>
      </c>
      <c r="M30" s="2"/>
    </row>
    <row r="31" spans="2:13" ht="20.100000000000001" customHeight="1" x14ac:dyDescent="0.15">
      <c r="B31" s="13" t="s">
        <v>149</v>
      </c>
      <c r="C31" s="62" t="s">
        <v>168</v>
      </c>
      <c r="F31" s="4">
        <v>23</v>
      </c>
      <c r="H31" s="1"/>
      <c r="I31" s="14"/>
      <c r="J31" s="62" t="s">
        <v>532</v>
      </c>
      <c r="M31" s="4">
        <v>37</v>
      </c>
    </row>
    <row r="32" spans="2:13" ht="20.100000000000001" customHeight="1" x14ac:dyDescent="0.15">
      <c r="B32" s="13" t="s">
        <v>150</v>
      </c>
      <c r="C32" s="62" t="s">
        <v>256</v>
      </c>
      <c r="F32" s="4"/>
      <c r="H32" s="1"/>
      <c r="I32" s="10" t="s">
        <v>322</v>
      </c>
      <c r="J32" s="1" t="s">
        <v>250</v>
      </c>
      <c r="K32" s="1"/>
      <c r="L32" s="1"/>
      <c r="M32" s="2">
        <v>38</v>
      </c>
    </row>
    <row r="33" spans="2:13" ht="20.100000000000001" customHeight="1" x14ac:dyDescent="0.15">
      <c r="B33" s="4"/>
      <c r="C33" s="62" t="s">
        <v>257</v>
      </c>
      <c r="F33" s="4">
        <v>24</v>
      </c>
      <c r="H33" s="1"/>
      <c r="I33" s="10" t="s">
        <v>180</v>
      </c>
      <c r="J33" s="1" t="s">
        <v>198</v>
      </c>
      <c r="K33" s="1"/>
      <c r="L33" s="1"/>
      <c r="M33" s="2">
        <v>38</v>
      </c>
    </row>
    <row r="34" spans="2:13" ht="20.100000000000001" customHeight="1" x14ac:dyDescent="0.15">
      <c r="B34" s="13" t="s">
        <v>151</v>
      </c>
      <c r="C34" s="62" t="s">
        <v>258</v>
      </c>
      <c r="F34" s="4"/>
      <c r="H34" s="1"/>
      <c r="I34" s="10" t="s">
        <v>152</v>
      </c>
      <c r="J34" s="1" t="s">
        <v>199</v>
      </c>
      <c r="K34" s="1"/>
      <c r="L34" s="1"/>
      <c r="M34" s="2">
        <v>39</v>
      </c>
    </row>
    <row r="35" spans="2:13" ht="20.100000000000001" customHeight="1" x14ac:dyDescent="0.15">
      <c r="B35" s="4"/>
      <c r="C35" s="62" t="s">
        <v>259</v>
      </c>
      <c r="F35" s="4">
        <v>28</v>
      </c>
      <c r="H35" s="1"/>
      <c r="I35" s="6" t="s">
        <v>325</v>
      </c>
      <c r="J35" s="1" t="s">
        <v>200</v>
      </c>
      <c r="K35" s="1"/>
      <c r="L35" s="1"/>
      <c r="M35" s="2">
        <v>39</v>
      </c>
    </row>
    <row r="36" spans="2:13" ht="20.100000000000001" customHeight="1" x14ac:dyDescent="0.15">
      <c r="B36" s="13" t="s">
        <v>321</v>
      </c>
      <c r="C36" s="15" t="s">
        <v>274</v>
      </c>
      <c r="F36" s="4"/>
      <c r="H36" s="1"/>
      <c r="I36" s="6" t="s">
        <v>428</v>
      </c>
      <c r="J36" s="8" t="s">
        <v>201</v>
      </c>
      <c r="K36" s="1"/>
      <c r="L36" s="1"/>
      <c r="M36" s="2">
        <v>39</v>
      </c>
    </row>
    <row r="37" spans="2:13" ht="20.100000000000001" customHeight="1" x14ac:dyDescent="0.15">
      <c r="C37" s="15" t="s">
        <v>370</v>
      </c>
      <c r="F37" s="4">
        <v>30</v>
      </c>
      <c r="I37" s="6" t="s">
        <v>500</v>
      </c>
      <c r="J37" s="8" t="s">
        <v>501</v>
      </c>
      <c r="K37" s="1"/>
      <c r="L37" s="1"/>
      <c r="M37" s="2">
        <v>39</v>
      </c>
    </row>
    <row r="38" spans="2:13" ht="20.100000000000001" customHeight="1" x14ac:dyDescent="0.15">
      <c r="B38" s="13" t="s">
        <v>301</v>
      </c>
      <c r="C38" s="62" t="s">
        <v>205</v>
      </c>
      <c r="F38" s="4"/>
      <c r="I38" s="10" t="s">
        <v>305</v>
      </c>
      <c r="J38" s="8" t="s">
        <v>430</v>
      </c>
      <c r="K38" s="1"/>
      <c r="L38" s="1"/>
      <c r="M38" s="2">
        <v>40</v>
      </c>
    </row>
    <row r="39" spans="2:13" ht="19.5" customHeight="1" x14ac:dyDescent="0.15">
      <c r="C39" s="62" t="s">
        <v>78</v>
      </c>
      <c r="F39" s="4">
        <v>31</v>
      </c>
      <c r="I39" s="10" t="s">
        <v>309</v>
      </c>
      <c r="J39" s="8" t="s">
        <v>458</v>
      </c>
      <c r="K39" s="1"/>
      <c r="L39" s="1"/>
      <c r="M39" s="2">
        <v>41</v>
      </c>
    </row>
    <row r="40" spans="2:13" x14ac:dyDescent="0.15">
      <c r="I40" s="10"/>
      <c r="J40" s="8"/>
      <c r="K40" s="1"/>
      <c r="L40" s="1"/>
      <c r="M40" s="2"/>
    </row>
    <row r="41" spans="2:13" x14ac:dyDescent="0.15">
      <c r="I41" s="13"/>
      <c r="M41" s="4"/>
    </row>
    <row r="42" spans="2:13" x14ac:dyDescent="0.15">
      <c r="M42" s="4"/>
    </row>
    <row r="43" spans="2:13" x14ac:dyDescent="0.15">
      <c r="M43" s="4"/>
    </row>
    <row r="44" spans="2:13" x14ac:dyDescent="0.15">
      <c r="I44" s="13"/>
      <c r="M44" s="4"/>
    </row>
    <row r="45" spans="2:13" x14ac:dyDescent="0.15">
      <c r="M45" s="4"/>
    </row>
    <row r="46" spans="2:13" x14ac:dyDescent="0.15">
      <c r="M46" s="4"/>
    </row>
    <row r="47" spans="2:13" x14ac:dyDescent="0.15">
      <c r="M47" s="4"/>
    </row>
  </sheetData>
  <mergeCells count="1">
    <mergeCell ref="A1:M1"/>
  </mergeCells>
  <phoneticPr fontId="1"/>
  <pageMargins left="0.76" right="0.77" top="0.98425196850393704" bottom="0.98425196850393704" header="0.51181102362204722" footer="0.51181102362204722"/>
  <pageSetup paperSize="9" orientation="portrait" r:id="rId1"/>
  <headerFooter alignWithMargins="0"/>
  <ignoredErrors>
    <ignoredError sqref="B8:B9 B12 I6:I7 B36 B34 B25:B32 B23 B17:B21 B13:B16 B22 B24 B33 B35 B37:B38 I9 I10:I3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39"/>
  <sheetViews>
    <sheetView showGridLines="0" view="pageBreakPreview" zoomScale="115" zoomScaleNormal="100" zoomScaleSheetLayoutView="115" workbookViewId="0">
      <selection activeCell="A2" sqref="A2"/>
    </sheetView>
  </sheetViews>
  <sheetFormatPr defaultRowHeight="13.5" x14ac:dyDescent="0.15"/>
  <cols>
    <col min="1" max="1" width="2.25" style="1" customWidth="1"/>
    <col min="2" max="2" width="4.75" style="1" customWidth="1"/>
    <col min="3" max="3" width="9.75" style="1" customWidth="1"/>
    <col min="4" max="4" width="9.5" style="1" customWidth="1"/>
    <col min="5" max="5" width="13.75" style="1" customWidth="1"/>
    <col min="6" max="6" width="3.375" style="1" customWidth="1"/>
    <col min="7" max="7" width="1.5" style="1" customWidth="1"/>
    <col min="8" max="8" width="2.5" style="1" customWidth="1"/>
    <col min="9" max="9" width="4.625" style="1" customWidth="1"/>
    <col min="10" max="10" width="8.75" style="1" customWidth="1"/>
    <col min="11" max="11" width="11.5" style="1" customWidth="1"/>
    <col min="12" max="12" width="12.75" style="1" customWidth="1"/>
    <col min="13" max="13" width="3.25" style="1" customWidth="1"/>
    <col min="14" max="16384" width="9" style="1"/>
  </cols>
  <sheetData>
    <row r="1" spans="1:13" ht="12.75" customHeight="1" x14ac:dyDescent="0.15"/>
    <row r="2" spans="1:13" ht="20.100000000000001" customHeight="1" x14ac:dyDescent="0.15">
      <c r="A2" s="1" t="s">
        <v>383</v>
      </c>
      <c r="B2" s="1" t="s">
        <v>175</v>
      </c>
      <c r="F2" s="2"/>
      <c r="H2" s="1" t="s">
        <v>326</v>
      </c>
      <c r="I2" s="9" t="s">
        <v>277</v>
      </c>
      <c r="M2" s="2"/>
    </row>
    <row r="3" spans="1:13" ht="20.100000000000001" customHeight="1" x14ac:dyDescent="0.15">
      <c r="B3" s="10" t="s">
        <v>327</v>
      </c>
      <c r="C3" s="47" t="s">
        <v>472</v>
      </c>
      <c r="F3" s="2">
        <v>42</v>
      </c>
      <c r="I3" s="10" t="s">
        <v>429</v>
      </c>
      <c r="J3" s="1" t="s">
        <v>14</v>
      </c>
      <c r="M3" s="2">
        <v>51</v>
      </c>
    </row>
    <row r="4" spans="1:13" ht="20.100000000000001" customHeight="1" x14ac:dyDescent="0.15">
      <c r="A4" s="7"/>
      <c r="B4" s="10" t="s">
        <v>144</v>
      </c>
      <c r="C4" s="17" t="s">
        <v>251</v>
      </c>
      <c r="F4" s="2">
        <v>42</v>
      </c>
      <c r="I4" s="10" t="s">
        <v>144</v>
      </c>
      <c r="J4" s="49" t="s">
        <v>246</v>
      </c>
      <c r="K4" s="49"/>
      <c r="L4" s="49"/>
      <c r="M4" s="2">
        <v>51</v>
      </c>
    </row>
    <row r="5" spans="1:13" ht="20.100000000000001" customHeight="1" x14ac:dyDescent="0.15">
      <c r="B5" s="10" t="s">
        <v>145</v>
      </c>
      <c r="C5" s="1" t="s">
        <v>197</v>
      </c>
      <c r="F5" s="2">
        <v>43</v>
      </c>
      <c r="I5" s="10" t="s">
        <v>145</v>
      </c>
      <c r="J5" s="1" t="s">
        <v>15</v>
      </c>
      <c r="M5" s="2">
        <v>52</v>
      </c>
    </row>
    <row r="6" spans="1:13" ht="20.100000000000001" customHeight="1" x14ac:dyDescent="0.15">
      <c r="B6" s="10" t="s">
        <v>146</v>
      </c>
      <c r="C6" s="1" t="s">
        <v>206</v>
      </c>
      <c r="F6" s="2">
        <v>43</v>
      </c>
      <c r="I6" s="10" t="s">
        <v>146</v>
      </c>
      <c r="J6" s="1" t="s">
        <v>544</v>
      </c>
      <c r="M6" s="2">
        <v>52</v>
      </c>
    </row>
    <row r="7" spans="1:13" ht="20.100000000000001" customHeight="1" x14ac:dyDescent="0.15">
      <c r="B7" s="10" t="s">
        <v>80</v>
      </c>
      <c r="C7" s="1" t="s">
        <v>207</v>
      </c>
      <c r="F7" s="2">
        <v>44</v>
      </c>
      <c r="I7" s="10" t="s">
        <v>80</v>
      </c>
      <c r="J7" s="1" t="s">
        <v>16</v>
      </c>
      <c r="M7" s="2">
        <v>52</v>
      </c>
    </row>
    <row r="8" spans="1:13" ht="20.100000000000001" customHeight="1" x14ac:dyDescent="0.15">
      <c r="B8" s="10" t="s">
        <v>81</v>
      </c>
      <c r="C8" s="1" t="s">
        <v>208</v>
      </c>
      <c r="F8" s="2">
        <v>44</v>
      </c>
      <c r="I8" s="10" t="s">
        <v>81</v>
      </c>
      <c r="J8" s="1" t="s">
        <v>17</v>
      </c>
      <c r="M8" s="2">
        <v>53</v>
      </c>
    </row>
    <row r="9" spans="1:13" ht="20.100000000000001" customHeight="1" x14ac:dyDescent="0.15">
      <c r="I9" s="10" t="s">
        <v>178</v>
      </c>
      <c r="J9" s="1" t="s">
        <v>18</v>
      </c>
      <c r="M9" s="2">
        <v>53</v>
      </c>
    </row>
    <row r="10" spans="1:13" ht="20.100000000000001" customHeight="1" x14ac:dyDescent="0.15">
      <c r="A10" s="1" t="s">
        <v>328</v>
      </c>
      <c r="B10" s="9" t="s">
        <v>275</v>
      </c>
      <c r="F10" s="2"/>
      <c r="I10" s="10" t="s">
        <v>179</v>
      </c>
      <c r="J10" s="1" t="s">
        <v>19</v>
      </c>
      <c r="M10" s="2">
        <v>54</v>
      </c>
    </row>
    <row r="11" spans="1:13" ht="20.100000000000001" customHeight="1" x14ac:dyDescent="0.15">
      <c r="B11" s="10" t="s">
        <v>312</v>
      </c>
      <c r="C11" s="1" t="s">
        <v>545</v>
      </c>
      <c r="F11" s="2">
        <v>45</v>
      </c>
      <c r="I11" s="10" t="s">
        <v>180</v>
      </c>
      <c r="J11" s="1" t="s">
        <v>26</v>
      </c>
      <c r="M11" s="2">
        <v>54</v>
      </c>
    </row>
    <row r="12" spans="1:13" ht="20.100000000000001" customHeight="1" x14ac:dyDescent="0.15">
      <c r="B12" s="10" t="s">
        <v>180</v>
      </c>
      <c r="C12" s="1" t="s">
        <v>535</v>
      </c>
      <c r="F12" s="2">
        <v>45</v>
      </c>
      <c r="I12" s="10" t="s">
        <v>152</v>
      </c>
      <c r="J12" s="1" t="s">
        <v>27</v>
      </c>
      <c r="M12" s="2">
        <v>54</v>
      </c>
    </row>
    <row r="13" spans="1:13" ht="20.100000000000001" customHeight="1" x14ac:dyDescent="0.15">
      <c r="B13" s="10" t="s">
        <v>152</v>
      </c>
      <c r="C13" s="1" t="s">
        <v>533</v>
      </c>
      <c r="F13" s="2"/>
      <c r="I13" s="10" t="s">
        <v>153</v>
      </c>
      <c r="J13" s="1" t="s">
        <v>28</v>
      </c>
      <c r="M13" s="2">
        <v>54</v>
      </c>
    </row>
    <row r="14" spans="1:13" ht="20.100000000000001" customHeight="1" x14ac:dyDescent="0.15">
      <c r="B14" s="10"/>
      <c r="C14" s="1" t="s">
        <v>534</v>
      </c>
      <c r="F14" s="2">
        <v>45</v>
      </c>
      <c r="I14" s="10" t="s">
        <v>154</v>
      </c>
      <c r="J14" s="1" t="s">
        <v>29</v>
      </c>
      <c r="M14" s="2">
        <v>54</v>
      </c>
    </row>
    <row r="15" spans="1:13" ht="20.100000000000001" customHeight="1" x14ac:dyDescent="0.15">
      <c r="B15" s="10" t="s">
        <v>153</v>
      </c>
      <c r="C15" s="1" t="s">
        <v>546</v>
      </c>
      <c r="F15" s="2">
        <v>46</v>
      </c>
    </row>
    <row r="16" spans="1:13" ht="20.100000000000001" customHeight="1" x14ac:dyDescent="0.15">
      <c r="B16" s="10" t="s">
        <v>154</v>
      </c>
      <c r="C16" s="1" t="s">
        <v>248</v>
      </c>
      <c r="F16" s="2">
        <v>46</v>
      </c>
      <c r="H16" s="1" t="s">
        <v>330</v>
      </c>
      <c r="I16" s="9" t="s">
        <v>278</v>
      </c>
    </row>
    <row r="17" spans="1:13" ht="20.100000000000001" customHeight="1" x14ac:dyDescent="0.15">
      <c r="B17" s="10" t="s">
        <v>155</v>
      </c>
      <c r="C17" s="1" t="s">
        <v>463</v>
      </c>
      <c r="F17" s="2">
        <v>46</v>
      </c>
      <c r="I17" s="10" t="s">
        <v>329</v>
      </c>
      <c r="J17" s="1" t="s">
        <v>462</v>
      </c>
      <c r="M17" s="2">
        <v>55</v>
      </c>
    </row>
    <row r="18" spans="1:13" ht="20.100000000000001" customHeight="1" x14ac:dyDescent="0.15">
      <c r="B18" s="10" t="s">
        <v>156</v>
      </c>
      <c r="C18" s="29" t="s">
        <v>547</v>
      </c>
      <c r="F18" s="2">
        <v>47</v>
      </c>
      <c r="I18" s="10" t="s">
        <v>180</v>
      </c>
      <c r="J18" s="1" t="s">
        <v>21</v>
      </c>
      <c r="M18" s="2">
        <v>55</v>
      </c>
    </row>
    <row r="19" spans="1:13" ht="20.100000000000001" customHeight="1" x14ac:dyDescent="0.15">
      <c r="B19" s="10" t="s">
        <v>157</v>
      </c>
      <c r="C19" s="1" t="s">
        <v>548</v>
      </c>
      <c r="F19" s="2">
        <v>48</v>
      </c>
      <c r="I19" s="10" t="s">
        <v>152</v>
      </c>
      <c r="J19" s="1" t="s">
        <v>188</v>
      </c>
      <c r="M19" s="2">
        <v>55</v>
      </c>
    </row>
    <row r="20" spans="1:13" ht="20.100000000000001" customHeight="1" x14ac:dyDescent="0.15">
      <c r="B20" s="10" t="s">
        <v>158</v>
      </c>
      <c r="C20" s="1" t="s">
        <v>549</v>
      </c>
      <c r="F20" s="2">
        <v>48</v>
      </c>
      <c r="I20" s="10" t="s">
        <v>144</v>
      </c>
      <c r="J20" s="1" t="s">
        <v>22</v>
      </c>
      <c r="M20" s="2">
        <v>55</v>
      </c>
    </row>
    <row r="21" spans="1:13" ht="20.100000000000001" customHeight="1" x14ac:dyDescent="0.15">
      <c r="B21" s="10" t="s">
        <v>159</v>
      </c>
      <c r="C21" s="1" t="s">
        <v>536</v>
      </c>
      <c r="I21" s="10" t="s">
        <v>490</v>
      </c>
      <c r="J21" s="1" t="s">
        <v>189</v>
      </c>
      <c r="M21" s="2">
        <v>56</v>
      </c>
    </row>
    <row r="22" spans="1:13" ht="20.100000000000001" customHeight="1" x14ac:dyDescent="0.15">
      <c r="C22" s="1" t="s">
        <v>537</v>
      </c>
      <c r="F22" s="2">
        <v>49</v>
      </c>
      <c r="I22" s="10" t="s">
        <v>491</v>
      </c>
      <c r="J22" s="1" t="s">
        <v>23</v>
      </c>
      <c r="M22" s="2">
        <v>56</v>
      </c>
    </row>
    <row r="23" spans="1:13" ht="20.100000000000001" customHeight="1" x14ac:dyDescent="0.15">
      <c r="B23" s="10" t="s">
        <v>322</v>
      </c>
      <c r="C23" s="1" t="s">
        <v>202</v>
      </c>
      <c r="F23" s="2">
        <v>49</v>
      </c>
      <c r="I23" s="10" t="s">
        <v>331</v>
      </c>
      <c r="J23" s="1" t="s">
        <v>77</v>
      </c>
      <c r="M23" s="2">
        <v>56</v>
      </c>
    </row>
    <row r="24" spans="1:13" ht="20.100000000000001" customHeight="1" x14ac:dyDescent="0.15">
      <c r="B24" s="10" t="s">
        <v>180</v>
      </c>
      <c r="C24" s="1" t="s">
        <v>194</v>
      </c>
      <c r="F24" s="2">
        <v>49</v>
      </c>
      <c r="I24" s="10" t="s">
        <v>152</v>
      </c>
      <c r="J24" s="1" t="s">
        <v>24</v>
      </c>
      <c r="M24" s="2">
        <v>56</v>
      </c>
    </row>
    <row r="25" spans="1:13" ht="20.100000000000001" customHeight="1" x14ac:dyDescent="0.15">
      <c r="B25" s="10" t="s">
        <v>152</v>
      </c>
      <c r="C25" s="1" t="s">
        <v>195</v>
      </c>
      <c r="F25" s="2">
        <v>49</v>
      </c>
      <c r="I25" s="10" t="s">
        <v>492</v>
      </c>
      <c r="J25" s="1" t="s">
        <v>25</v>
      </c>
      <c r="M25" s="2">
        <v>57</v>
      </c>
    </row>
    <row r="26" spans="1:13" ht="20.100000000000001" customHeight="1" x14ac:dyDescent="0.15">
      <c r="B26" s="10" t="s">
        <v>153</v>
      </c>
      <c r="C26" s="1" t="s">
        <v>196</v>
      </c>
      <c r="F26" s="2">
        <v>50</v>
      </c>
      <c r="I26" s="10"/>
      <c r="M26" s="2"/>
    </row>
    <row r="27" spans="1:13" ht="20.100000000000001" customHeight="1" x14ac:dyDescent="0.15">
      <c r="B27" s="10"/>
      <c r="F27" s="2"/>
      <c r="I27" s="10"/>
      <c r="M27" s="2"/>
    </row>
    <row r="28" spans="1:13" ht="20.100000000000001" customHeight="1" x14ac:dyDescent="0.15">
      <c r="A28" s="1" t="s">
        <v>323</v>
      </c>
      <c r="B28" s="9" t="s">
        <v>276</v>
      </c>
      <c r="F28" s="9"/>
      <c r="I28" s="10"/>
      <c r="M28" s="2"/>
    </row>
    <row r="29" spans="1:13" ht="20.100000000000001" customHeight="1" x14ac:dyDescent="0.15">
      <c r="B29" s="10" t="s">
        <v>312</v>
      </c>
      <c r="C29" s="1" t="s">
        <v>20</v>
      </c>
      <c r="F29" s="2">
        <v>50</v>
      </c>
      <c r="I29" s="10"/>
      <c r="M29" s="2"/>
    </row>
    <row r="30" spans="1:13" ht="20.100000000000001" customHeight="1" x14ac:dyDescent="0.15">
      <c r="F30" s="2"/>
      <c r="I30" s="10"/>
      <c r="M30" s="2"/>
    </row>
    <row r="31" spans="1:13" ht="20.100000000000001" customHeight="1" x14ac:dyDescent="0.15">
      <c r="B31" s="10"/>
      <c r="F31" s="2"/>
      <c r="I31" s="10"/>
      <c r="M31" s="2"/>
    </row>
    <row r="32" spans="1:13" ht="20.100000000000001" customHeight="1" x14ac:dyDescent="0.15">
      <c r="B32" s="10"/>
      <c r="F32" s="2"/>
      <c r="I32" s="10"/>
      <c r="M32" s="2"/>
    </row>
    <row r="33" spans="2:13" ht="20.100000000000001" customHeight="1" x14ac:dyDescent="0.15">
      <c r="B33" s="10"/>
      <c r="F33" s="2"/>
    </row>
    <row r="34" spans="2:13" ht="20.100000000000001" customHeight="1" x14ac:dyDescent="0.15">
      <c r="B34" s="10"/>
      <c r="F34" s="2"/>
    </row>
    <row r="35" spans="2:13" ht="20.100000000000001" customHeight="1" x14ac:dyDescent="0.15">
      <c r="B35" s="10"/>
      <c r="F35" s="2"/>
    </row>
    <row r="36" spans="2:13" ht="20.100000000000001" customHeight="1" x14ac:dyDescent="0.15">
      <c r="I36" s="10"/>
      <c r="M36" s="2"/>
    </row>
    <row r="37" spans="2:13" ht="20.100000000000001" customHeight="1" x14ac:dyDescent="0.15"/>
    <row r="38" spans="2:13" ht="20.100000000000001" customHeight="1" x14ac:dyDescent="0.15">
      <c r="F38" s="9"/>
    </row>
    <row r="39" spans="2:13" ht="20.100000000000001" customHeight="1" x14ac:dyDescent="0.15">
      <c r="I39" s="11"/>
      <c r="M39" s="9"/>
    </row>
  </sheetData>
  <phoneticPr fontId="1"/>
  <pageMargins left="0.74803149606299213" right="0.70866141732283472" top="0.98425196850393704" bottom="0.98425196850393704" header="0.51181102362204722" footer="0.51181102362204722"/>
  <pageSetup paperSize="9" orientation="portrait" r:id="rId1"/>
  <headerFooter alignWithMargins="0"/>
  <ignoredErrors>
    <ignoredError sqref="I3:M5 B3:F10 I25:M25 I22:L22 I23:L23 I24:L24 I7:M21 I6 K6 M6 B13 D12:F12 B28:F29 D13 B11 E11:F11 B15:B2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9"/>
  <sheetViews>
    <sheetView showGridLines="0" view="pageBreakPreview" zoomScaleNormal="100" zoomScaleSheetLayoutView="100" workbookViewId="0">
      <selection activeCell="A2" sqref="A2"/>
    </sheetView>
  </sheetViews>
  <sheetFormatPr defaultRowHeight="13.5" x14ac:dyDescent="0.15"/>
  <cols>
    <col min="1" max="1" width="2.75" style="1" customWidth="1"/>
    <col min="2" max="2" width="4.625" style="1" customWidth="1"/>
    <col min="3" max="3" width="10.125" style="1" customWidth="1"/>
    <col min="4" max="4" width="8.5" style="1" customWidth="1"/>
    <col min="5" max="5" width="14.625" style="1" customWidth="1"/>
    <col min="6" max="6" width="3.5" style="1" customWidth="1"/>
    <col min="7" max="7" width="1.5" style="1" customWidth="1"/>
    <col min="8" max="8" width="3.625" style="1" customWidth="1"/>
    <col min="9" max="9" width="4.875" style="1" customWidth="1"/>
    <col min="10" max="10" width="8.875" style="1" customWidth="1"/>
    <col min="11" max="11" width="9.125" style="1" customWidth="1"/>
    <col min="12" max="12" width="11.25" style="1" customWidth="1"/>
    <col min="13" max="13" width="3.5" style="1" customWidth="1"/>
    <col min="14" max="16384" width="9" style="1"/>
  </cols>
  <sheetData>
    <row r="1" spans="1:13" ht="12.75" customHeight="1" x14ac:dyDescent="0.15"/>
    <row r="2" spans="1:13" ht="19.350000000000001" customHeight="1" x14ac:dyDescent="0.15">
      <c r="A2" s="1" t="s">
        <v>333</v>
      </c>
      <c r="B2" s="9" t="s">
        <v>279</v>
      </c>
      <c r="F2" s="9"/>
      <c r="H2" s="1" t="s">
        <v>337</v>
      </c>
      <c r="I2" s="1" t="s">
        <v>280</v>
      </c>
    </row>
    <row r="3" spans="1:13" ht="19.350000000000001" customHeight="1" x14ac:dyDescent="0.15">
      <c r="B3" s="10" t="s">
        <v>335</v>
      </c>
      <c r="C3" s="1" t="s">
        <v>238</v>
      </c>
      <c r="F3" s="2">
        <v>58</v>
      </c>
      <c r="I3" s="10" t="s">
        <v>338</v>
      </c>
      <c r="J3" s="8" t="s">
        <v>272</v>
      </c>
      <c r="K3" s="8"/>
      <c r="L3" s="8"/>
      <c r="M3" s="2"/>
    </row>
    <row r="4" spans="1:13" ht="19.350000000000001" customHeight="1" x14ac:dyDescent="0.15">
      <c r="B4" s="10" t="s">
        <v>65</v>
      </c>
      <c r="C4" s="1" t="s">
        <v>181</v>
      </c>
      <c r="F4" s="9"/>
      <c r="J4" s="8" t="s">
        <v>64</v>
      </c>
      <c r="K4" s="8"/>
      <c r="L4" s="8"/>
      <c r="M4" s="2">
        <v>71</v>
      </c>
    </row>
    <row r="5" spans="1:13" ht="19.350000000000001" customHeight="1" x14ac:dyDescent="0.15">
      <c r="C5" s="1" t="s">
        <v>63</v>
      </c>
      <c r="F5" s="2">
        <v>58</v>
      </c>
      <c r="I5" s="10" t="s">
        <v>341</v>
      </c>
      <c r="J5" s="1" t="s">
        <v>293</v>
      </c>
      <c r="M5" s="2">
        <v>71</v>
      </c>
    </row>
    <row r="6" spans="1:13" ht="19.350000000000001" customHeight="1" x14ac:dyDescent="0.15">
      <c r="B6" s="10" t="s">
        <v>66</v>
      </c>
      <c r="C6" s="8" t="s">
        <v>435</v>
      </c>
      <c r="F6" s="2"/>
      <c r="I6" s="10" t="s">
        <v>342</v>
      </c>
      <c r="J6" s="1" t="s">
        <v>42</v>
      </c>
      <c r="M6" s="2">
        <v>72</v>
      </c>
    </row>
    <row r="7" spans="1:13" ht="19.350000000000001" customHeight="1" x14ac:dyDescent="0.15">
      <c r="B7" s="10"/>
      <c r="C7" s="1" t="s">
        <v>455</v>
      </c>
      <c r="F7" s="2">
        <v>59</v>
      </c>
      <c r="I7" s="10" t="s">
        <v>67</v>
      </c>
      <c r="J7" s="1" t="s">
        <v>447</v>
      </c>
      <c r="M7" s="2">
        <v>72</v>
      </c>
    </row>
    <row r="8" spans="1:13" ht="19.350000000000001" customHeight="1" x14ac:dyDescent="0.15">
      <c r="B8" s="10" t="s">
        <v>67</v>
      </c>
      <c r="C8" s="8" t="s">
        <v>435</v>
      </c>
      <c r="F8" s="2"/>
      <c r="I8" s="10" t="s">
        <v>448</v>
      </c>
      <c r="J8" s="1" t="s">
        <v>43</v>
      </c>
      <c r="M8" s="2">
        <v>73</v>
      </c>
    </row>
    <row r="9" spans="1:13" ht="19.350000000000001" customHeight="1" x14ac:dyDescent="0.15">
      <c r="B9" s="10"/>
      <c r="C9" s="1" t="s">
        <v>456</v>
      </c>
      <c r="F9" s="2">
        <v>60</v>
      </c>
      <c r="I9" s="10" t="s">
        <v>69</v>
      </c>
      <c r="J9" s="1" t="s">
        <v>451</v>
      </c>
      <c r="M9" s="2"/>
    </row>
    <row r="10" spans="1:13" ht="19.350000000000001" customHeight="1" x14ac:dyDescent="0.15">
      <c r="B10" s="10" t="s">
        <v>68</v>
      </c>
      <c r="C10" s="1" t="s">
        <v>543</v>
      </c>
      <c r="F10" s="2">
        <v>61</v>
      </c>
      <c r="I10" s="10"/>
      <c r="J10" s="1" t="s">
        <v>452</v>
      </c>
      <c r="M10" s="2">
        <v>73</v>
      </c>
    </row>
    <row r="11" spans="1:13" ht="19.350000000000001" customHeight="1" x14ac:dyDescent="0.15">
      <c r="B11" s="10"/>
      <c r="F11" s="9"/>
      <c r="I11" s="10" t="s">
        <v>449</v>
      </c>
      <c r="J11" s="1" t="s">
        <v>44</v>
      </c>
      <c r="M11" s="2">
        <v>73</v>
      </c>
    </row>
    <row r="12" spans="1:13" ht="19.350000000000001" customHeight="1" x14ac:dyDescent="0.15">
      <c r="A12" s="1" t="s">
        <v>339</v>
      </c>
      <c r="B12" s="1" t="s">
        <v>182</v>
      </c>
      <c r="C12" s="7"/>
      <c r="F12" s="9"/>
      <c r="I12" s="10" t="s">
        <v>450</v>
      </c>
      <c r="J12" s="1" t="s">
        <v>45</v>
      </c>
      <c r="M12" s="2">
        <v>73</v>
      </c>
    </row>
    <row r="13" spans="1:13" ht="19.350000000000001" customHeight="1" x14ac:dyDescent="0.15">
      <c r="B13" s="10" t="s">
        <v>340</v>
      </c>
      <c r="C13" s="1" t="s">
        <v>444</v>
      </c>
      <c r="F13" s="2">
        <v>62</v>
      </c>
    </row>
    <row r="14" spans="1:13" ht="19.350000000000001" customHeight="1" x14ac:dyDescent="0.15">
      <c r="B14" s="10" t="s">
        <v>65</v>
      </c>
      <c r="C14" s="1" t="s">
        <v>446</v>
      </c>
      <c r="F14" s="2">
        <v>63</v>
      </c>
      <c r="H14" s="1" t="s">
        <v>344</v>
      </c>
      <c r="I14" s="1" t="s">
        <v>281</v>
      </c>
    </row>
    <row r="15" spans="1:13" ht="19.350000000000001" customHeight="1" x14ac:dyDescent="0.15">
      <c r="B15" s="10" t="s">
        <v>445</v>
      </c>
      <c r="C15" s="1" t="s">
        <v>457</v>
      </c>
      <c r="F15" s="2">
        <v>64</v>
      </c>
      <c r="I15" s="10" t="s">
        <v>346</v>
      </c>
      <c r="J15" s="1" t="s">
        <v>187</v>
      </c>
      <c r="M15" s="2"/>
    </row>
    <row r="16" spans="1:13" ht="19.350000000000001" customHeight="1" x14ac:dyDescent="0.15">
      <c r="B16" s="10"/>
      <c r="F16" s="2"/>
      <c r="J16" s="1" t="s">
        <v>271</v>
      </c>
      <c r="M16" s="2">
        <v>74</v>
      </c>
    </row>
    <row r="17" spans="1:13" ht="19.350000000000001" customHeight="1" x14ac:dyDescent="0.15">
      <c r="A17" s="1" t="s">
        <v>343</v>
      </c>
      <c r="B17" s="1" t="s">
        <v>288</v>
      </c>
      <c r="C17" s="7"/>
      <c r="F17" s="2"/>
      <c r="I17" s="10" t="s">
        <v>347</v>
      </c>
      <c r="J17" s="1" t="s">
        <v>348</v>
      </c>
      <c r="M17" s="2">
        <v>74</v>
      </c>
    </row>
    <row r="18" spans="1:13" ht="19.350000000000001" customHeight="1" x14ac:dyDescent="0.15">
      <c r="B18" s="10" t="s">
        <v>345</v>
      </c>
      <c r="C18" s="1" t="s">
        <v>36</v>
      </c>
      <c r="F18" s="2">
        <v>65</v>
      </c>
      <c r="I18" s="10" t="s">
        <v>349</v>
      </c>
      <c r="J18" s="1" t="s">
        <v>350</v>
      </c>
      <c r="M18" s="2">
        <v>74</v>
      </c>
    </row>
    <row r="19" spans="1:13" ht="19.350000000000001" customHeight="1" x14ac:dyDescent="0.15">
      <c r="B19" s="10" t="s">
        <v>65</v>
      </c>
      <c r="C19" s="1" t="s">
        <v>37</v>
      </c>
      <c r="F19" s="2">
        <v>65</v>
      </c>
      <c r="I19" s="10" t="s">
        <v>67</v>
      </c>
      <c r="J19" s="1" t="s">
        <v>296</v>
      </c>
    </row>
    <row r="20" spans="1:13" ht="19.350000000000001" customHeight="1" x14ac:dyDescent="0.15">
      <c r="B20" s="10" t="s">
        <v>180</v>
      </c>
      <c r="C20" s="1" t="s">
        <v>473</v>
      </c>
      <c r="F20" s="2">
        <v>65</v>
      </c>
      <c r="J20" s="1" t="s">
        <v>297</v>
      </c>
      <c r="M20" s="2">
        <v>75</v>
      </c>
    </row>
    <row r="21" spans="1:13" ht="19.350000000000001" customHeight="1" x14ac:dyDescent="0.15">
      <c r="B21" s="10" t="s">
        <v>152</v>
      </c>
      <c r="C21" s="1" t="s">
        <v>528</v>
      </c>
      <c r="F21" s="2">
        <v>65</v>
      </c>
      <c r="I21" s="10" t="s">
        <v>68</v>
      </c>
      <c r="J21" s="1" t="s">
        <v>477</v>
      </c>
      <c r="M21" s="2">
        <v>75</v>
      </c>
    </row>
    <row r="22" spans="1:13" ht="19.350000000000001" customHeight="1" x14ac:dyDescent="0.15">
      <c r="B22" s="10" t="s">
        <v>351</v>
      </c>
      <c r="C22" s="1" t="s">
        <v>292</v>
      </c>
      <c r="F22" s="2">
        <v>65</v>
      </c>
      <c r="I22" s="10" t="s">
        <v>69</v>
      </c>
      <c r="J22" s="1" t="s">
        <v>53</v>
      </c>
      <c r="M22" s="2">
        <v>75</v>
      </c>
    </row>
    <row r="23" spans="1:13" ht="19.350000000000001" customHeight="1" x14ac:dyDescent="0.15">
      <c r="B23" s="10" t="s">
        <v>352</v>
      </c>
      <c r="C23" s="1" t="s">
        <v>38</v>
      </c>
      <c r="F23" s="2">
        <v>66</v>
      </c>
      <c r="I23" s="10" t="s">
        <v>70</v>
      </c>
      <c r="J23" s="1" t="s">
        <v>52</v>
      </c>
      <c r="M23" s="2">
        <v>76</v>
      </c>
    </row>
    <row r="24" spans="1:13" ht="19.350000000000001" customHeight="1" x14ac:dyDescent="0.15">
      <c r="B24" s="10" t="s">
        <v>353</v>
      </c>
      <c r="C24" s="1" t="s">
        <v>39</v>
      </c>
      <c r="F24" s="2">
        <v>66</v>
      </c>
      <c r="I24" s="10" t="s">
        <v>71</v>
      </c>
      <c r="J24" s="1" t="s">
        <v>51</v>
      </c>
      <c r="M24" s="2">
        <v>76</v>
      </c>
    </row>
    <row r="25" spans="1:13" ht="19.350000000000001" customHeight="1" x14ac:dyDescent="0.15">
      <c r="B25" s="10" t="s">
        <v>67</v>
      </c>
      <c r="C25" s="1" t="s">
        <v>30</v>
      </c>
      <c r="F25" s="2">
        <v>66</v>
      </c>
      <c r="I25" s="10" t="s">
        <v>72</v>
      </c>
      <c r="J25" s="1" t="s">
        <v>46</v>
      </c>
      <c r="M25" s="2">
        <v>77</v>
      </c>
    </row>
    <row r="26" spans="1:13" ht="19.350000000000001" customHeight="1" x14ac:dyDescent="0.15">
      <c r="B26" s="10" t="s">
        <v>354</v>
      </c>
      <c r="C26" s="1" t="s">
        <v>31</v>
      </c>
      <c r="F26" s="2">
        <v>67</v>
      </c>
      <c r="I26" s="10" t="s">
        <v>183</v>
      </c>
      <c r="J26" s="1" t="s">
        <v>47</v>
      </c>
      <c r="M26" s="2">
        <v>78</v>
      </c>
    </row>
    <row r="27" spans="1:13" ht="19.350000000000001" customHeight="1" x14ac:dyDescent="0.15">
      <c r="B27" s="10" t="s">
        <v>332</v>
      </c>
      <c r="C27" s="1" t="s">
        <v>32</v>
      </c>
      <c r="F27" s="2">
        <v>67</v>
      </c>
      <c r="I27" s="10" t="s">
        <v>184</v>
      </c>
      <c r="J27" s="1" t="s">
        <v>212</v>
      </c>
      <c r="M27" s="2">
        <v>79</v>
      </c>
    </row>
    <row r="28" spans="1:13" ht="19.350000000000001" customHeight="1" x14ac:dyDescent="0.15">
      <c r="B28" s="10" t="s">
        <v>152</v>
      </c>
      <c r="C28" s="1" t="s">
        <v>33</v>
      </c>
      <c r="F28" s="2">
        <v>68</v>
      </c>
      <c r="I28" s="10" t="s">
        <v>185</v>
      </c>
      <c r="J28" s="1" t="s">
        <v>48</v>
      </c>
      <c r="M28" s="2">
        <v>79</v>
      </c>
    </row>
    <row r="29" spans="1:13" ht="19.350000000000001" customHeight="1" x14ac:dyDescent="0.15">
      <c r="B29" s="10" t="s">
        <v>153</v>
      </c>
      <c r="C29" s="1" t="s">
        <v>34</v>
      </c>
      <c r="F29" s="2">
        <v>68</v>
      </c>
      <c r="I29" s="10" t="s">
        <v>186</v>
      </c>
      <c r="J29" s="1" t="s">
        <v>49</v>
      </c>
      <c r="M29" s="2">
        <v>81</v>
      </c>
    </row>
    <row r="30" spans="1:13" ht="19.350000000000001" customHeight="1" x14ac:dyDescent="0.15">
      <c r="I30" s="10" t="s">
        <v>245</v>
      </c>
      <c r="J30" s="1" t="s">
        <v>50</v>
      </c>
      <c r="M30" s="2">
        <v>81</v>
      </c>
    </row>
    <row r="31" spans="1:13" ht="19.350000000000001" customHeight="1" x14ac:dyDescent="0.15">
      <c r="A31" s="1" t="s">
        <v>355</v>
      </c>
      <c r="B31" s="1" t="s">
        <v>291</v>
      </c>
      <c r="F31" s="2"/>
      <c r="I31" s="10"/>
      <c r="M31" s="2"/>
    </row>
    <row r="32" spans="1:13" ht="19.350000000000001" customHeight="1" x14ac:dyDescent="0.15">
      <c r="B32" s="10" t="s">
        <v>356</v>
      </c>
      <c r="C32" s="1" t="s">
        <v>35</v>
      </c>
      <c r="F32" s="2">
        <v>69</v>
      </c>
      <c r="I32" s="10"/>
      <c r="M32" s="2"/>
    </row>
    <row r="33" spans="2:13" ht="19.350000000000001" customHeight="1" x14ac:dyDescent="0.15">
      <c r="B33" s="10" t="s">
        <v>357</v>
      </c>
      <c r="C33" s="1" t="s">
        <v>464</v>
      </c>
      <c r="F33" s="2">
        <v>69</v>
      </c>
      <c r="I33" s="10"/>
      <c r="M33" s="2"/>
    </row>
    <row r="34" spans="2:13" ht="19.350000000000001" customHeight="1" x14ac:dyDescent="0.15">
      <c r="B34" s="10" t="s">
        <v>152</v>
      </c>
      <c r="C34" s="1" t="s">
        <v>465</v>
      </c>
      <c r="F34" s="2">
        <v>69</v>
      </c>
      <c r="I34" s="10"/>
      <c r="M34" s="2"/>
    </row>
    <row r="35" spans="2:13" ht="19.350000000000001" customHeight="1" x14ac:dyDescent="0.15">
      <c r="B35" s="10" t="s">
        <v>334</v>
      </c>
      <c r="C35" s="1" t="s">
        <v>474</v>
      </c>
      <c r="F35" s="2">
        <v>69</v>
      </c>
      <c r="I35" s="10"/>
      <c r="M35" s="2"/>
    </row>
    <row r="36" spans="2:13" ht="19.350000000000001" customHeight="1" x14ac:dyDescent="0.15">
      <c r="B36" s="10" t="s">
        <v>336</v>
      </c>
      <c r="C36" s="1" t="s">
        <v>40</v>
      </c>
      <c r="F36" s="2">
        <v>70</v>
      </c>
      <c r="I36" s="10"/>
      <c r="M36" s="2"/>
    </row>
    <row r="37" spans="2:13" ht="19.350000000000001" customHeight="1" x14ac:dyDescent="0.15">
      <c r="B37" s="10" t="s">
        <v>180</v>
      </c>
      <c r="C37" s="1" t="s">
        <v>41</v>
      </c>
      <c r="F37" s="2">
        <v>70</v>
      </c>
      <c r="I37" s="10"/>
      <c r="M37" s="2"/>
    </row>
    <row r="38" spans="2:13" ht="19.350000000000001" customHeight="1" x14ac:dyDescent="0.15">
      <c r="B38" s="10" t="s">
        <v>152</v>
      </c>
      <c r="C38" s="1" t="s">
        <v>475</v>
      </c>
      <c r="F38" s="2">
        <v>70</v>
      </c>
      <c r="I38" s="10"/>
      <c r="M38" s="2"/>
    </row>
    <row r="39" spans="2:13" ht="19.350000000000001" customHeight="1" x14ac:dyDescent="0.15">
      <c r="B39" s="10" t="s">
        <v>153</v>
      </c>
      <c r="C39" s="1" t="s">
        <v>476</v>
      </c>
      <c r="F39" s="2">
        <v>70</v>
      </c>
      <c r="I39" s="10"/>
      <c r="M39" s="2"/>
    </row>
  </sheetData>
  <phoneticPr fontId="1"/>
  <pageMargins left="0.78740157480314965" right="0.78740157480314965" top="0.98425196850393704" bottom="0.86" header="0.51181102362204722" footer="0.51181102362204722"/>
  <pageSetup paperSize="9" orientation="portrait" r:id="rId1"/>
  <headerFooter alignWithMargins="0"/>
  <ignoredErrors>
    <ignoredError sqref="B3:B4 B10 B13:B15 B18:B29 B32:B34 B6 B8 I3:M30 B35:F39"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38"/>
  <sheetViews>
    <sheetView showGridLines="0" view="pageBreakPreview" zoomScale="115" zoomScaleNormal="100" zoomScaleSheetLayoutView="115" workbookViewId="0"/>
  </sheetViews>
  <sheetFormatPr defaultRowHeight="13.5" x14ac:dyDescent="0.15"/>
  <cols>
    <col min="1" max="1" width="4.375" style="1" customWidth="1"/>
    <col min="2" max="2" width="5.125" style="1" customWidth="1"/>
    <col min="3" max="3" width="10.125" style="1" customWidth="1"/>
    <col min="4" max="4" width="8.875" style="1" customWidth="1"/>
    <col min="5" max="5" width="11.875" style="1" customWidth="1"/>
    <col min="6" max="6" width="4.375" style="1" customWidth="1"/>
    <col min="7" max="7" width="1.5" style="1" customWidth="1"/>
    <col min="8" max="8" width="4.75" style="1" customWidth="1"/>
    <col min="9" max="9" width="5.125" style="1" customWidth="1"/>
    <col min="10" max="10" width="8.875" style="1" customWidth="1"/>
    <col min="11" max="11" width="9.125" style="1" customWidth="1"/>
    <col min="12" max="12" width="10.625" style="1" customWidth="1"/>
    <col min="13" max="13" width="4" style="1" customWidth="1"/>
    <col min="14" max="16384" width="9" style="1"/>
  </cols>
  <sheetData>
    <row r="1" spans="1:13" ht="12.75" customHeight="1" x14ac:dyDescent="0.15"/>
    <row r="2" spans="1:13" ht="20.100000000000001" customHeight="1" x14ac:dyDescent="0.15">
      <c r="A2" s="1" t="s">
        <v>358</v>
      </c>
      <c r="B2" s="9" t="s">
        <v>289</v>
      </c>
      <c r="H2" s="1" t="s">
        <v>359</v>
      </c>
      <c r="I2" s="1" t="s">
        <v>290</v>
      </c>
    </row>
    <row r="3" spans="1:13" ht="20.100000000000001" customHeight="1" x14ac:dyDescent="0.15">
      <c r="B3" s="10" t="s">
        <v>360</v>
      </c>
      <c r="C3" s="1" t="s">
        <v>11</v>
      </c>
      <c r="F3" s="6">
        <v>82</v>
      </c>
      <c r="I3" s="10" t="s">
        <v>361</v>
      </c>
      <c r="J3" s="1" t="s">
        <v>504</v>
      </c>
      <c r="M3" s="6">
        <v>92</v>
      </c>
    </row>
    <row r="4" spans="1:13" ht="20.100000000000001" customHeight="1" x14ac:dyDescent="0.15">
      <c r="B4" s="10" t="s">
        <v>324</v>
      </c>
      <c r="C4" s="1" t="s">
        <v>12</v>
      </c>
      <c r="F4" s="6">
        <v>82</v>
      </c>
      <c r="I4" s="10" t="s">
        <v>362</v>
      </c>
      <c r="J4" s="1" t="s">
        <v>505</v>
      </c>
      <c r="M4" s="6">
        <v>92</v>
      </c>
    </row>
    <row r="5" spans="1:13" ht="20.100000000000001" customHeight="1" x14ac:dyDescent="0.15">
      <c r="B5" s="10" t="s">
        <v>152</v>
      </c>
      <c r="C5" s="1" t="s">
        <v>7</v>
      </c>
      <c r="F5" s="6">
        <v>82</v>
      </c>
      <c r="I5" s="10" t="s">
        <v>66</v>
      </c>
      <c r="J5" s="1" t="s">
        <v>467</v>
      </c>
      <c r="M5" s="6">
        <v>93</v>
      </c>
    </row>
    <row r="6" spans="1:13" ht="20.100000000000001" customHeight="1" x14ac:dyDescent="0.15">
      <c r="B6" s="10" t="s">
        <v>153</v>
      </c>
      <c r="C6" s="1" t="s">
        <v>8</v>
      </c>
      <c r="F6" s="6">
        <v>83</v>
      </c>
      <c r="I6" s="10" t="s">
        <v>363</v>
      </c>
      <c r="J6" s="1" t="s">
        <v>74</v>
      </c>
      <c r="M6" s="6">
        <v>93</v>
      </c>
    </row>
    <row r="7" spans="1:13" ht="20.100000000000001" customHeight="1" x14ac:dyDescent="0.15">
      <c r="B7" s="10" t="s">
        <v>154</v>
      </c>
      <c r="C7" s="1" t="s">
        <v>13</v>
      </c>
      <c r="F7" s="6">
        <v>83</v>
      </c>
      <c r="I7" s="10" t="s">
        <v>152</v>
      </c>
      <c r="J7" s="1" t="s">
        <v>470</v>
      </c>
      <c r="M7" s="6">
        <v>93</v>
      </c>
    </row>
    <row r="8" spans="1:13" ht="20.100000000000001" customHeight="1" x14ac:dyDescent="0.15">
      <c r="B8" s="10" t="s">
        <v>155</v>
      </c>
      <c r="C8" s="1" t="s">
        <v>469</v>
      </c>
      <c r="F8" s="6">
        <v>83</v>
      </c>
      <c r="I8" s="10" t="s">
        <v>153</v>
      </c>
      <c r="J8" s="1" t="s">
        <v>54</v>
      </c>
      <c r="M8" s="6">
        <v>93</v>
      </c>
    </row>
    <row r="9" spans="1:13" ht="20.100000000000001" customHeight="1" x14ac:dyDescent="0.15">
      <c r="B9" s="10" t="s">
        <v>156</v>
      </c>
      <c r="C9" s="8" t="s">
        <v>6</v>
      </c>
      <c r="F9" s="6">
        <v>83</v>
      </c>
      <c r="I9" s="10" t="s">
        <v>154</v>
      </c>
      <c r="J9" s="1" t="s">
        <v>75</v>
      </c>
      <c r="M9" s="6">
        <v>93</v>
      </c>
    </row>
    <row r="10" spans="1:13" ht="20.100000000000001" customHeight="1" x14ac:dyDescent="0.15">
      <c r="B10" s="10" t="s">
        <v>364</v>
      </c>
      <c r="C10" s="8" t="s">
        <v>439</v>
      </c>
      <c r="F10" s="6">
        <v>84</v>
      </c>
      <c r="I10" s="10" t="s">
        <v>365</v>
      </c>
      <c r="J10" s="1" t="s">
        <v>233</v>
      </c>
      <c r="M10" s="6">
        <v>93</v>
      </c>
    </row>
    <row r="11" spans="1:13" ht="20.100000000000001" customHeight="1" x14ac:dyDescent="0.15">
      <c r="B11" s="10" t="s">
        <v>180</v>
      </c>
      <c r="C11" s="8" t="s">
        <v>7</v>
      </c>
      <c r="F11" s="6">
        <v>84</v>
      </c>
      <c r="M11" s="6"/>
    </row>
    <row r="12" spans="1:13" ht="20.100000000000001" customHeight="1" x14ac:dyDescent="0.15">
      <c r="B12" s="10" t="s">
        <v>152</v>
      </c>
      <c r="C12" s="8" t="s">
        <v>8</v>
      </c>
      <c r="F12" s="6">
        <v>84</v>
      </c>
      <c r="H12" s="1" t="s">
        <v>366</v>
      </c>
      <c r="I12" s="9" t="s">
        <v>283</v>
      </c>
      <c r="M12" s="6"/>
    </row>
    <row r="13" spans="1:13" ht="20.100000000000001" customHeight="1" x14ac:dyDescent="0.15">
      <c r="B13" s="10" t="s">
        <v>479</v>
      </c>
      <c r="C13" s="1" t="s">
        <v>453</v>
      </c>
      <c r="F13" s="6">
        <v>85</v>
      </c>
      <c r="I13" s="10" t="s">
        <v>338</v>
      </c>
      <c r="J13" s="1" t="s">
        <v>502</v>
      </c>
      <c r="M13" s="6">
        <v>94</v>
      </c>
    </row>
    <row r="14" spans="1:13" ht="20.100000000000001" customHeight="1" x14ac:dyDescent="0.15">
      <c r="A14" s="7"/>
      <c r="B14" s="10" t="s">
        <v>480</v>
      </c>
      <c r="C14" s="1" t="s">
        <v>9</v>
      </c>
      <c r="F14" s="6">
        <v>86</v>
      </c>
      <c r="I14" s="10" t="s">
        <v>65</v>
      </c>
      <c r="J14" s="8" t="s">
        <v>478</v>
      </c>
      <c r="K14" s="8"/>
      <c r="L14" s="8"/>
      <c r="M14" s="6"/>
    </row>
    <row r="15" spans="1:13" ht="20.100000000000001" customHeight="1" x14ac:dyDescent="0.15">
      <c r="A15" s="7"/>
      <c r="B15" s="10" t="s">
        <v>180</v>
      </c>
      <c r="C15" s="1" t="s">
        <v>242</v>
      </c>
      <c r="F15" s="6">
        <v>86</v>
      </c>
      <c r="J15" s="1" t="s">
        <v>211</v>
      </c>
      <c r="M15" s="6">
        <v>94</v>
      </c>
    </row>
    <row r="16" spans="1:13" ht="20.100000000000001" customHeight="1" x14ac:dyDescent="0.15">
      <c r="A16" s="7"/>
      <c r="B16" s="10" t="s">
        <v>152</v>
      </c>
      <c r="C16" s="1" t="s">
        <v>471</v>
      </c>
      <c r="F16" s="6">
        <v>86</v>
      </c>
      <c r="I16" s="10" t="s">
        <v>66</v>
      </c>
      <c r="J16" s="8" t="s">
        <v>503</v>
      </c>
      <c r="K16" s="8"/>
      <c r="L16" s="8"/>
      <c r="M16" s="6">
        <v>94</v>
      </c>
    </row>
    <row r="17" spans="1:13" ht="20.100000000000001" customHeight="1" x14ac:dyDescent="0.15">
      <c r="B17" s="10" t="s">
        <v>153</v>
      </c>
      <c r="C17" s="1" t="s">
        <v>260</v>
      </c>
      <c r="F17" s="6">
        <v>86</v>
      </c>
      <c r="I17" s="10" t="s">
        <v>67</v>
      </c>
      <c r="J17" s="1" t="s">
        <v>540</v>
      </c>
      <c r="M17" s="6">
        <v>94</v>
      </c>
    </row>
    <row r="18" spans="1:13" ht="20.100000000000001" customHeight="1" x14ac:dyDescent="0.15">
      <c r="B18" s="10" t="s">
        <v>154</v>
      </c>
      <c r="C18" s="1" t="s">
        <v>10</v>
      </c>
      <c r="F18" s="6">
        <v>86</v>
      </c>
      <c r="I18" s="10" t="s">
        <v>506</v>
      </c>
      <c r="J18" s="1" t="s">
        <v>538</v>
      </c>
      <c r="M18" s="6">
        <v>95</v>
      </c>
    </row>
    <row r="19" spans="1:13" ht="20.100000000000001" customHeight="1" x14ac:dyDescent="0.15">
      <c r="B19" s="10" t="s">
        <v>481</v>
      </c>
      <c r="C19" s="1" t="s">
        <v>4</v>
      </c>
      <c r="F19" s="6">
        <v>87</v>
      </c>
      <c r="I19" s="10" t="s">
        <v>507</v>
      </c>
      <c r="J19" s="1" t="s">
        <v>539</v>
      </c>
      <c r="M19" s="6">
        <v>95</v>
      </c>
    </row>
    <row r="20" spans="1:13" ht="20.100000000000001" customHeight="1" x14ac:dyDescent="0.15">
      <c r="B20" s="10" t="s">
        <v>482</v>
      </c>
      <c r="C20" s="1" t="s">
        <v>5</v>
      </c>
      <c r="F20" s="6">
        <v>87</v>
      </c>
      <c r="I20" s="10" t="s">
        <v>70</v>
      </c>
      <c r="J20" s="1" t="s">
        <v>541</v>
      </c>
      <c r="M20" s="6">
        <v>96</v>
      </c>
    </row>
    <row r="21" spans="1:13" ht="20.100000000000001" customHeight="1" x14ac:dyDescent="0.15">
      <c r="B21" s="10" t="s">
        <v>483</v>
      </c>
      <c r="C21" s="1" t="s">
        <v>243</v>
      </c>
      <c r="F21" s="6">
        <v>87</v>
      </c>
      <c r="M21" s="6"/>
    </row>
    <row r="22" spans="1:13" ht="20.100000000000001" customHeight="1" x14ac:dyDescent="0.15">
      <c r="B22" s="10" t="s">
        <v>484</v>
      </c>
      <c r="C22" s="1" t="s">
        <v>298</v>
      </c>
      <c r="F22" s="6">
        <v>87</v>
      </c>
      <c r="H22" s="1" t="s">
        <v>367</v>
      </c>
      <c r="I22" s="1" t="s">
        <v>284</v>
      </c>
      <c r="M22" s="6"/>
    </row>
    <row r="23" spans="1:13" ht="20.100000000000001" customHeight="1" x14ac:dyDescent="0.15">
      <c r="B23" s="10" t="s">
        <v>485</v>
      </c>
      <c r="C23" s="1" t="s">
        <v>203</v>
      </c>
      <c r="F23" s="6">
        <v>88</v>
      </c>
      <c r="I23" s="10" t="s">
        <v>335</v>
      </c>
      <c r="J23" s="1" t="s">
        <v>62</v>
      </c>
      <c r="M23" s="6">
        <v>97</v>
      </c>
    </row>
    <row r="24" spans="1:13" ht="20.100000000000001" customHeight="1" x14ac:dyDescent="0.15">
      <c r="A24" s="7"/>
      <c r="B24" s="10" t="s">
        <v>180</v>
      </c>
      <c r="C24" s="1" t="s">
        <v>299</v>
      </c>
      <c r="F24" s="6">
        <v>88</v>
      </c>
      <c r="I24" s="10" t="s">
        <v>334</v>
      </c>
      <c r="J24" s="1" t="s">
        <v>55</v>
      </c>
      <c r="M24" s="6">
        <v>97</v>
      </c>
    </row>
    <row r="25" spans="1:13" ht="20.100000000000001" customHeight="1" x14ac:dyDescent="0.15">
      <c r="B25" s="10" t="s">
        <v>152</v>
      </c>
      <c r="C25" s="1" t="s">
        <v>438</v>
      </c>
      <c r="F25" s="6">
        <v>88</v>
      </c>
      <c r="I25" s="10"/>
      <c r="M25" s="6"/>
    </row>
    <row r="26" spans="1:13" ht="20.100000000000001" customHeight="1" x14ac:dyDescent="0.15">
      <c r="B26" s="10" t="s">
        <v>486</v>
      </c>
      <c r="C26" s="1" t="s">
        <v>234</v>
      </c>
      <c r="F26" s="6">
        <v>88</v>
      </c>
      <c r="H26" s="1" t="s">
        <v>368</v>
      </c>
      <c r="I26" s="1" t="s">
        <v>285</v>
      </c>
      <c r="M26" s="6"/>
    </row>
    <row r="27" spans="1:13" ht="20.100000000000001" customHeight="1" x14ac:dyDescent="0.15">
      <c r="B27" s="10" t="s">
        <v>487</v>
      </c>
      <c r="C27" s="1" t="s">
        <v>241</v>
      </c>
      <c r="F27" s="6">
        <v>89</v>
      </c>
      <c r="I27" s="10" t="s">
        <v>335</v>
      </c>
      <c r="J27" s="1" t="s">
        <v>56</v>
      </c>
      <c r="M27" s="6">
        <v>98</v>
      </c>
    </row>
    <row r="28" spans="1:13" ht="20.100000000000001" customHeight="1" x14ac:dyDescent="0.15">
      <c r="B28" s="10" t="s">
        <v>488</v>
      </c>
      <c r="C28" s="1" t="s">
        <v>235</v>
      </c>
      <c r="F28" s="6">
        <v>89</v>
      </c>
      <c r="I28" s="10" t="s">
        <v>180</v>
      </c>
      <c r="J28" s="1" t="s">
        <v>466</v>
      </c>
      <c r="M28" s="6">
        <v>98</v>
      </c>
    </row>
    <row r="29" spans="1:13" ht="20.100000000000001" customHeight="1" x14ac:dyDescent="0.15">
      <c r="B29" s="10" t="s">
        <v>489</v>
      </c>
      <c r="C29" s="1" t="s">
        <v>249</v>
      </c>
      <c r="F29" s="6">
        <v>90</v>
      </c>
      <c r="H29" s="7"/>
      <c r="I29" s="10" t="s">
        <v>152</v>
      </c>
      <c r="J29" s="1" t="s">
        <v>240</v>
      </c>
      <c r="M29" s="6">
        <v>98</v>
      </c>
    </row>
    <row r="30" spans="1:13" ht="20.100000000000001" customHeight="1" x14ac:dyDescent="0.15">
      <c r="B30" s="10"/>
      <c r="F30" s="6"/>
      <c r="I30" s="10" t="s">
        <v>153</v>
      </c>
      <c r="J30" s="1" t="s">
        <v>57</v>
      </c>
      <c r="M30" s="6">
        <v>98</v>
      </c>
    </row>
    <row r="31" spans="1:13" ht="20.100000000000001" customHeight="1" x14ac:dyDescent="0.15">
      <c r="A31" s="2" t="s">
        <v>369</v>
      </c>
      <c r="B31" s="1" t="s">
        <v>282</v>
      </c>
      <c r="F31" s="6"/>
      <c r="I31" s="10" t="s">
        <v>154</v>
      </c>
      <c r="J31" s="1" t="s">
        <v>58</v>
      </c>
      <c r="M31" s="6">
        <v>99</v>
      </c>
    </row>
    <row r="32" spans="1:13" ht="20.100000000000001" customHeight="1" x14ac:dyDescent="0.15">
      <c r="B32" s="10" t="s">
        <v>494</v>
      </c>
      <c r="C32" s="1" t="s">
        <v>73</v>
      </c>
      <c r="F32" s="6">
        <v>91</v>
      </c>
      <c r="I32" s="10" t="s">
        <v>155</v>
      </c>
      <c r="J32" s="1" t="s">
        <v>59</v>
      </c>
      <c r="M32" s="6">
        <v>100</v>
      </c>
    </row>
    <row r="33" spans="2:13" ht="20.100000000000001" customHeight="1" x14ac:dyDescent="0.15">
      <c r="B33" s="10" t="s">
        <v>495</v>
      </c>
      <c r="C33" s="1" t="s">
        <v>239</v>
      </c>
      <c r="F33" s="6">
        <v>91</v>
      </c>
      <c r="I33" s="10" t="s">
        <v>156</v>
      </c>
      <c r="J33" s="1" t="s">
        <v>60</v>
      </c>
      <c r="M33" s="6">
        <v>101</v>
      </c>
    </row>
    <row r="34" spans="2:13" ht="20.100000000000001" customHeight="1" x14ac:dyDescent="0.15">
      <c r="B34" s="10"/>
      <c r="F34" s="2"/>
      <c r="I34" s="10" t="s">
        <v>334</v>
      </c>
      <c r="J34" s="1" t="s">
        <v>61</v>
      </c>
      <c r="M34" s="6">
        <v>103</v>
      </c>
    </row>
    <row r="35" spans="2:13" ht="20.100000000000001" customHeight="1" x14ac:dyDescent="0.15"/>
    <row r="36" spans="2:13" ht="20.100000000000001" customHeight="1" x14ac:dyDescent="0.15">
      <c r="B36" s="10"/>
      <c r="F36" s="2"/>
    </row>
    <row r="37" spans="2:13" ht="20.100000000000001" customHeight="1" x14ac:dyDescent="0.15">
      <c r="B37" s="10"/>
      <c r="F37" s="2"/>
    </row>
    <row r="38" spans="2:13" ht="20.100000000000001" customHeight="1" x14ac:dyDescent="0.15">
      <c r="B38" s="10"/>
      <c r="F38" s="2"/>
    </row>
  </sheetData>
  <phoneticPr fontId="1"/>
  <pageMargins left="0.74" right="0.51" top="0.98425196850393704" bottom="0.98425196850393704" header="0.51181102362204722" footer="0.51181102362204722"/>
  <pageSetup paperSize="9" orientation="portrait" r:id="rId1"/>
  <headerFooter alignWithMargins="0"/>
  <ignoredErrors>
    <ignoredError sqref="B3:B12 I3:I10 I13:I14 I16:I17 B13:F29 B32:B33 I23:I34 I18:I20" numberStoredAsText="1"/>
  </ignoredError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０１</vt:lpstr>
      <vt:lpstr>０２</vt:lpstr>
      <vt:lpstr>０３</vt:lpstr>
      <vt:lpstr>０４</vt:lpstr>
      <vt:lpstr>０５</vt:lpstr>
      <vt:lpstr>０６</vt:lpstr>
      <vt:lpstr>０７</vt:lpstr>
      <vt:lpstr>０８</vt:lpstr>
      <vt:lpstr>０９</vt:lpstr>
      <vt:lpstr>０１０</vt:lpstr>
      <vt:lpstr>'０１'!Print_Area</vt:lpstr>
      <vt:lpstr>'０２'!Print_Area</vt:lpstr>
      <vt:lpstr>'０３'!Print_Area</vt:lpstr>
      <vt:lpstr>'０４'!Print_Area</vt:lpstr>
      <vt:lpstr>'０５'!Print_Area</vt:lpstr>
      <vt:lpstr>'０６'!Print_Area</vt:lpstr>
      <vt:lpstr>'０７'!Print_Area</vt:lpstr>
      <vt:lpstr>'０８'!Print_Area</vt:lpstr>
      <vt:lpstr>'０９'!Print_Area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