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17\250_kankei\01_管財検査契約\01_管財検査契約\03_契約係\条例・規則・要領・約款等\館山市週休２日制適用工事試行要領\R60101_制定\"/>
    </mc:Choice>
  </mc:AlternateContent>
  <xr:revisionPtr revIDLastSave="0" documentId="13_ncr:1_{719991F4-3E6D-484E-BD67-DB0E441DF840}" xr6:coauthVersionLast="36" xr6:coauthVersionMax="36" xr10:uidLastSave="{00000000-0000-0000-0000-000000000000}"/>
  <bookViews>
    <workbookView xWindow="720" yWindow="348" windowWidth="17952" windowHeight="11112" xr2:uid="{00000000-000D-0000-FFFF-FFFF00000000}"/>
  </bookViews>
  <sheets>
    <sheet name="別記第２号様式" sheetId="4" r:id="rId1"/>
    <sheet name="記載例" sheetId="3" r:id="rId2"/>
  </sheets>
  <definedNames>
    <definedName name="_xlnm.Print_Area" localSheetId="1">記載例!$C$5:$AP$33</definedName>
    <definedName name="_xlnm.Print_Area" localSheetId="0">別記第２号様式!$C$2:$AL$30</definedName>
  </definedNames>
  <calcPr calcId="191029"/>
</workbook>
</file>

<file path=xl/calcChain.xml><?xml version="1.0" encoding="utf-8"?>
<calcChain xmlns="http://schemas.openxmlformats.org/spreadsheetml/2006/main">
  <c r="AO5" i="4" l="1"/>
  <c r="F9" i="4" s="1"/>
  <c r="F8" i="4"/>
  <c r="AL21" i="4" l="1"/>
  <c r="AK21" i="4"/>
  <c r="AL20" i="4"/>
  <c r="AK20" i="4"/>
  <c r="AL19" i="4"/>
  <c r="AK19" i="4"/>
  <c r="AL18" i="4"/>
  <c r="AK18" i="4"/>
  <c r="AL17" i="4"/>
  <c r="AK17" i="4"/>
  <c r="AL16" i="4"/>
  <c r="AK16" i="4"/>
  <c r="AL15" i="4"/>
  <c r="AK15" i="4"/>
  <c r="AL14" i="4"/>
  <c r="AK14" i="4"/>
  <c r="AL13" i="4"/>
  <c r="AK13" i="4"/>
  <c r="AL12" i="4"/>
  <c r="AK12" i="4"/>
  <c r="AL11" i="4"/>
  <c r="AK11" i="4"/>
  <c r="AL10" i="4"/>
  <c r="AK10" i="4"/>
  <c r="G9" i="4"/>
  <c r="H9" i="4" s="1"/>
  <c r="I9" i="4" s="1"/>
  <c r="J9" i="4" s="1"/>
  <c r="K9" i="4" s="1"/>
  <c r="L9" i="4" s="1"/>
  <c r="M9" i="4" s="1"/>
  <c r="N9" i="4" s="1"/>
  <c r="O9" i="4" s="1"/>
  <c r="P9" i="4" s="1"/>
  <c r="Q9" i="4" s="1"/>
  <c r="R9" i="4" s="1"/>
  <c r="S9" i="4" s="1"/>
  <c r="T9" i="4" s="1"/>
  <c r="U9" i="4" s="1"/>
  <c r="V9" i="4" s="1"/>
  <c r="W9" i="4" s="1"/>
  <c r="X9" i="4" s="1"/>
  <c r="Y9" i="4" s="1"/>
  <c r="Z9" i="4" s="1"/>
  <c r="AA9" i="4" s="1"/>
  <c r="AB9" i="4" s="1"/>
  <c r="AC9" i="4" s="1"/>
  <c r="AD9" i="4" s="1"/>
  <c r="AE9" i="4" s="1"/>
  <c r="AF9" i="4" s="1"/>
  <c r="AG9" i="4" s="1"/>
  <c r="AH9" i="4" s="1"/>
  <c r="AI9" i="4" s="1"/>
  <c r="AJ9" i="4" s="1"/>
  <c r="F11" i="3"/>
  <c r="AL15" i="3"/>
  <c r="AN15" i="3" s="1"/>
  <c r="AL16" i="3"/>
  <c r="AN16" i="3" s="1"/>
  <c r="AL17" i="3"/>
  <c r="AN17" i="3" s="1"/>
  <c r="AL18" i="3"/>
  <c r="AN18" i="3" s="1"/>
  <c r="AL19" i="3"/>
  <c r="AN19" i="3" s="1"/>
  <c r="AL20" i="3"/>
  <c r="AN20" i="3" s="1"/>
  <c r="AL21" i="3"/>
  <c r="AN21" i="3" s="1"/>
  <c r="AL22" i="3"/>
  <c r="AN22" i="3" s="1"/>
  <c r="AL23" i="3"/>
  <c r="AN23" i="3" s="1"/>
  <c r="AL24" i="3"/>
  <c r="AN24" i="3" s="1"/>
  <c r="AL25" i="3"/>
  <c r="AN25" i="3" s="1"/>
  <c r="AL14" i="3"/>
  <c r="AK15" i="3"/>
  <c r="AK16" i="3"/>
  <c r="AK17" i="3"/>
  <c r="AM17" i="3" s="1"/>
  <c r="AK18" i="3"/>
  <c r="AK19" i="3"/>
  <c r="AK20" i="3"/>
  <c r="AK21" i="3"/>
  <c r="AM21" i="3" s="1"/>
  <c r="AK22" i="3"/>
  <c r="AK23" i="3"/>
  <c r="AM23" i="3" s="1"/>
  <c r="AK24" i="3"/>
  <c r="AM24" i="3" s="1"/>
  <c r="AK25" i="3"/>
  <c r="AM25" i="3" s="1"/>
  <c r="AK14" i="3"/>
  <c r="F13" i="3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R13" i="3" s="1"/>
  <c r="S13" i="3" s="1"/>
  <c r="T13" i="3" s="1"/>
  <c r="U13" i="3" s="1"/>
  <c r="V13" i="3" s="1"/>
  <c r="W13" i="3" s="1"/>
  <c r="X13" i="3" s="1"/>
  <c r="Y13" i="3" s="1"/>
  <c r="Z13" i="3" s="1"/>
  <c r="AA13" i="3" s="1"/>
  <c r="AB13" i="3" s="1"/>
  <c r="AC13" i="3" s="1"/>
  <c r="AD13" i="3" s="1"/>
  <c r="AE13" i="3" s="1"/>
  <c r="AF13" i="3" s="1"/>
  <c r="AG13" i="3" s="1"/>
  <c r="AH13" i="3" s="1"/>
  <c r="AI13" i="3" s="1"/>
  <c r="AJ13" i="3" s="1"/>
  <c r="AL22" i="4" l="1"/>
  <c r="AK22" i="4"/>
  <c r="AM14" i="3"/>
  <c r="AN14" i="3"/>
  <c r="AM15" i="3"/>
  <c r="AO15" i="3" s="1"/>
  <c r="AM19" i="3"/>
  <c r="AO19" i="3" s="1"/>
  <c r="AM16" i="3"/>
  <c r="AO16" i="3" s="1"/>
  <c r="AM18" i="3"/>
  <c r="AO18" i="3" s="1"/>
  <c r="AM22" i="3"/>
  <c r="AO22" i="3" s="1"/>
  <c r="AM20" i="3"/>
  <c r="AO20" i="3" s="1"/>
  <c r="AO14" i="3" l="1"/>
  <c r="AP14" i="3" s="1"/>
</calcChain>
</file>

<file path=xl/sharedStrings.xml><?xml version="1.0" encoding="utf-8"?>
<sst xmlns="http://schemas.openxmlformats.org/spreadsheetml/2006/main" count="277" uniqueCount="37">
  <si>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</si>
  <si>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</si>
  <si>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</si>
  <si>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</si>
  <si>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</si>
  <si>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</si>
  <si>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</si>
  <si>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</si>
  <si>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</si>
  <si>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</si>
  <si>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</si>
  <si>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</si>
  <si>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※対象者数に応じて、行の追加削除を適切に行う。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9">
      <t>テキセツ</t>
    </rPh>
    <rPh sb="20" eb="21">
      <t>オコナ</t>
    </rPh>
    <phoneticPr fontId="5"/>
  </si>
  <si>
    <t>工事名</t>
  </si>
  <si>
    <t>受注者名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</si>
  <si>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</si>
  <si>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</si>
  <si>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</si>
  <si>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</si>
  <si>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対象期間
日数</t>
    <rPh sb="0" eb="2">
      <t>タイショウ</t>
    </rPh>
    <rPh sb="2" eb="4">
      <t>キカン</t>
    </rPh>
    <rPh sb="5" eb="7">
      <t>ニッスウ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</si>
  <si>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</si>
  <si>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</si>
  <si>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※対象期間日数について、元請会社は技術者及び技能労働者の従事期間の日数、下請会社は施工体制台帳上の工期日数を基本とする。</t>
    <rPh sb="1" eb="3">
      <t>タイショウ</t>
    </rPh>
    <rPh sb="3" eb="5">
      <t>キカン</t>
    </rPh>
    <rPh sb="5" eb="7">
      <t>ニッスウ</t>
    </rPh>
    <rPh sb="12" eb="14">
      <t>モトウ</t>
    </rPh>
    <rPh sb="14" eb="16">
      <t>カイシャ</t>
    </rPh>
    <rPh sb="17" eb="20">
      <t>ギジュツシャ</t>
    </rPh>
    <rPh sb="20" eb="21">
      <t>オヨ</t>
    </rPh>
    <rPh sb="22" eb="24">
      <t>ギノウ</t>
    </rPh>
    <rPh sb="24" eb="27">
      <t>ロウドウシャ</t>
    </rPh>
    <rPh sb="28" eb="30">
      <t>ジュウジ</t>
    </rPh>
    <rPh sb="30" eb="32">
      <t>キカン</t>
    </rPh>
    <rPh sb="33" eb="35">
      <t>ニッスウ</t>
    </rPh>
    <phoneticPr fontId="5"/>
  </si>
  <si>
    <t>合計</t>
    <rPh sb="0" eb="2">
      <t>ゴウケイ</t>
    </rPh>
    <phoneticPr fontId="5"/>
  </si>
  <si>
    <t>週休２日制適用工事　休日確保状況チェックリスト</t>
    <rPh sb="10" eb="12">
      <t>キュウジツ</t>
    </rPh>
    <rPh sb="12" eb="14">
      <t>カクホ</t>
    </rPh>
    <rPh sb="14" eb="16">
      <t>ジョウキョウ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</si>
  <si>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</si>
  <si>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</si>
  <si>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</si>
  <si>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</si>
  <si>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対象
日数</t>
    <rPh sb="0" eb="2">
      <t>タイショウ</t>
    </rPh>
    <rPh sb="3" eb="5">
      <t>ニッスウ</t>
    </rPh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</si>
  <si>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</si>
  <si>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</si>
  <si>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</si>
  <si>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</si>
  <si>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</si>
  <si>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別記第２号様式</t>
    <rPh sb="0" eb="3">
      <t>ベッキダイ</t>
    </rPh>
    <rPh sb="4" eb="7">
      <t>ゴウヨウシキ</t>
    </rPh>
    <phoneticPr fontId="5"/>
  </si>
  <si>
    <t>年（令和）</t>
    <rPh sb="0" eb="1">
      <t>ネン</t>
    </rPh>
    <rPh sb="2" eb="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</si>
</sst>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d"/>
  </numFmts>
  <fonts count="1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</cellStyleXfs>
  <cellXfs count="4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>
      <alignment vertical="center"/>
    </xf>
    <xf numFmtId="0" fontId="7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</cellXfs>
  <cellStyles count="11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通貨 2" xfId="4" xr:uid="{00000000-0005-0000-0000-000003000000}"/>
    <cellStyle name="通貨 3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2" Target="../drawings/vmlDrawing2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2:AO33"/>
  <sheetViews>
    <sheetView tabSelected="1" topLeftCell="D1" zoomScaleNormal="100" zoomScaleSheetLayoutView="100" workbookViewId="0">
      <selection activeCell="E5" sqref="E5:P5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37" width="9" bestFit="1" customWidth="1"/>
    <col min="38" max="38" width="9" customWidth="1"/>
  </cols>
  <sheetData>
    <row r="2" spans="4:41">
      <c r="D2" s="19" t="s">
        <v>35</v>
      </c>
    </row>
    <row r="3" spans="4:41" ht="14.4">
      <c r="D3" s="20" t="s">
        <v>24</v>
      </c>
    </row>
    <row r="4" spans="4:41" ht="13.8" thickBot="1"/>
    <row r="5" spans="4:41" ht="18.600000000000001" thickBot="1">
      <c r="D5" s="2" t="s">
        <v>13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1" t="s">
        <v>36</v>
      </c>
      <c r="AN5" s="44"/>
      <c r="AO5">
        <f>2018+AN5</f>
        <v>2018</v>
      </c>
    </row>
    <row r="6" spans="4:41" ht="18.600000000000001" thickBot="1">
      <c r="D6" s="2" t="s">
        <v>14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2" t="s">
        <v>26</v>
      </c>
      <c r="AN6" s="45"/>
    </row>
    <row r="7" spans="4:41" ht="18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</row>
    <row r="8" spans="4:41" ht="18">
      <c r="D8" s="37" t="s">
        <v>0</v>
      </c>
      <c r="E8" s="37" t="s">
        <v>1</v>
      </c>
      <c r="F8" s="38" t="str">
        <f>"令和"&amp;AN5&amp;"年"&amp;AN6&amp;"月　休日確保状況"</f>
        <v>令和年月　休日確保状況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9" t="s">
        <v>19</v>
      </c>
      <c r="AL8" s="39" t="s">
        <v>20</v>
      </c>
      <c r="AN8" s="10" t="s">
        <v>28</v>
      </c>
    </row>
    <row r="9" spans="4:41" ht="18">
      <c r="D9" s="37"/>
      <c r="E9" s="37"/>
      <c r="F9" s="40">
        <f>DATE(AO5,AN6,1)</f>
        <v>43070</v>
      </c>
      <c r="G9" s="40">
        <f>F9+1</f>
        <v>43071</v>
      </c>
      <c r="H9" s="40">
        <f t="shared" ref="H9:AG9" si="0">G9+1</f>
        <v>43072</v>
      </c>
      <c r="I9" s="40">
        <f t="shared" si="0"/>
        <v>43073</v>
      </c>
      <c r="J9" s="40">
        <f t="shared" si="0"/>
        <v>43074</v>
      </c>
      <c r="K9" s="40">
        <f t="shared" si="0"/>
        <v>43075</v>
      </c>
      <c r="L9" s="40">
        <f t="shared" si="0"/>
        <v>43076</v>
      </c>
      <c r="M9" s="40">
        <f t="shared" si="0"/>
        <v>43077</v>
      </c>
      <c r="N9" s="40">
        <f t="shared" si="0"/>
        <v>43078</v>
      </c>
      <c r="O9" s="40">
        <f t="shared" si="0"/>
        <v>43079</v>
      </c>
      <c r="P9" s="40">
        <f t="shared" si="0"/>
        <v>43080</v>
      </c>
      <c r="Q9" s="40">
        <f t="shared" si="0"/>
        <v>43081</v>
      </c>
      <c r="R9" s="40">
        <f t="shared" si="0"/>
        <v>43082</v>
      </c>
      <c r="S9" s="40">
        <f t="shared" si="0"/>
        <v>43083</v>
      </c>
      <c r="T9" s="40">
        <f t="shared" si="0"/>
        <v>43084</v>
      </c>
      <c r="U9" s="40">
        <f t="shared" si="0"/>
        <v>43085</v>
      </c>
      <c r="V9" s="40">
        <f t="shared" si="0"/>
        <v>43086</v>
      </c>
      <c r="W9" s="40">
        <f t="shared" si="0"/>
        <v>43087</v>
      </c>
      <c r="X9" s="40">
        <f t="shared" si="0"/>
        <v>43088</v>
      </c>
      <c r="Y9" s="40">
        <f t="shared" si="0"/>
        <v>43089</v>
      </c>
      <c r="Z9" s="40">
        <f t="shared" si="0"/>
        <v>43090</v>
      </c>
      <c r="AA9" s="40">
        <f t="shared" si="0"/>
        <v>43091</v>
      </c>
      <c r="AB9" s="40">
        <f t="shared" si="0"/>
        <v>43092</v>
      </c>
      <c r="AC9" s="40">
        <f t="shared" si="0"/>
        <v>43093</v>
      </c>
      <c r="AD9" s="40">
        <f t="shared" si="0"/>
        <v>43094</v>
      </c>
      <c r="AE9" s="40">
        <f t="shared" si="0"/>
        <v>43095</v>
      </c>
      <c r="AF9" s="40">
        <f t="shared" si="0"/>
        <v>43096</v>
      </c>
      <c r="AG9" s="40">
        <f t="shared" si="0"/>
        <v>43097</v>
      </c>
      <c r="AH9" s="40">
        <f>IF(AG9=EOMONTH($F$9,0),"",AG9+1)</f>
        <v>43098</v>
      </c>
      <c r="AI9" s="40">
        <f>IF(OR(AH9="",AH9=EOMONTH($F$9,0)),"",AH9+1)</f>
        <v>43099</v>
      </c>
      <c r="AJ9" s="40">
        <f>IF(OR(AI9="",AI9=EOMONTH($F$9,0)),"",AI9+1)</f>
        <v>43100</v>
      </c>
      <c r="AK9" s="37"/>
      <c r="AL9" s="37"/>
      <c r="AN9" s="6" t="s">
        <v>17</v>
      </c>
    </row>
    <row r="10" spans="4:41" ht="21" customHeight="1">
      <c r="D10" s="41"/>
      <c r="E10" s="41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">
        <f>SUM(COUNTIF(F10:AJ10,"休"),COUNTIF(F10:AJ10,""))</f>
        <v>31</v>
      </c>
      <c r="AL10" s="4">
        <f>COUNTIF(F10:AJ10,"休")</f>
        <v>0</v>
      </c>
      <c r="AN10" s="10" t="s">
        <v>18</v>
      </c>
    </row>
    <row r="11" spans="4:41" ht="21" customHeight="1">
      <c r="D11" s="41"/>
      <c r="E11" s="41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">
        <f t="shared" ref="AK11:AK21" si="1">SUM(COUNTIF(F11:AJ11,"休"),COUNTIF(F11:AJ11,""))</f>
        <v>31</v>
      </c>
      <c r="AL11" s="4">
        <f t="shared" ref="AL11:AL21" si="2">COUNTIF(F11:AJ11,"休")</f>
        <v>0</v>
      </c>
      <c r="AO11" ph="1"/>
    </row>
    <row r="12" spans="4:41" ht="21" customHeight="1">
      <c r="D12" s="41"/>
      <c r="E12" s="41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">
        <f t="shared" si="1"/>
        <v>31</v>
      </c>
      <c r="AL12" s="4">
        <f t="shared" si="2"/>
        <v>0</v>
      </c>
      <c r="AO12" ph="1"/>
    </row>
    <row r="13" spans="4:41" ht="21" customHeight="1">
      <c r="D13" s="41"/>
      <c r="E13" s="41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">
        <f t="shared" si="1"/>
        <v>31</v>
      </c>
      <c r="AL13" s="4">
        <f t="shared" si="2"/>
        <v>0</v>
      </c>
      <c r="AO13" ph="1"/>
    </row>
    <row r="14" spans="4:41" ht="21" customHeight="1">
      <c r="D14" s="41"/>
      <c r="E14" s="4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">
        <f t="shared" si="1"/>
        <v>31</v>
      </c>
      <c r="AL14" s="4">
        <f t="shared" si="2"/>
        <v>0</v>
      </c>
      <c r="AO14" ph="1"/>
    </row>
    <row r="15" spans="4:41" ht="21" customHeight="1">
      <c r="D15" s="41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">
        <f t="shared" si="1"/>
        <v>31</v>
      </c>
      <c r="AL15" s="4">
        <f t="shared" si="2"/>
        <v>0</v>
      </c>
      <c r="AO15" ph="1"/>
    </row>
    <row r="16" spans="4:41" ht="21" customHeight="1">
      <c r="D16" s="41"/>
      <c r="E16" s="4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">
        <f t="shared" si="1"/>
        <v>31</v>
      </c>
      <c r="AL16" s="4">
        <f t="shared" si="2"/>
        <v>0</v>
      </c>
      <c r="AO16" ph="1"/>
    </row>
    <row r="17" spans="4:41" ht="21" customHeight="1">
      <c r="D17" s="41"/>
      <c r="E17" s="41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">
        <f t="shared" si="1"/>
        <v>31</v>
      </c>
      <c r="AL17" s="4">
        <f t="shared" si="2"/>
        <v>0</v>
      </c>
      <c r="AO17" ph="1"/>
    </row>
    <row r="18" spans="4:41" ht="21" customHeight="1">
      <c r="D18" s="41"/>
      <c r="E18" s="41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">
        <f t="shared" si="1"/>
        <v>31</v>
      </c>
      <c r="AL18" s="4">
        <f t="shared" si="2"/>
        <v>0</v>
      </c>
      <c r="AO18" ph="1"/>
    </row>
    <row r="19" spans="4:41" ht="21" customHeight="1">
      <c r="D19" s="41"/>
      <c r="E19" s="41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">
        <f t="shared" si="1"/>
        <v>31</v>
      </c>
      <c r="AL19" s="4">
        <f t="shared" si="2"/>
        <v>0</v>
      </c>
      <c r="AO19" ph="1"/>
    </row>
    <row r="20" spans="4:41" ht="21" customHeight="1">
      <c r="D20" s="41"/>
      <c r="E20" s="41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">
        <f t="shared" si="1"/>
        <v>31</v>
      </c>
      <c r="AL20" s="4">
        <f t="shared" si="2"/>
        <v>0</v>
      </c>
      <c r="AO20" ph="1"/>
    </row>
    <row r="21" spans="4:41" ht="22.2" customHeight="1" thickBot="1">
      <c r="D21" s="41"/>
      <c r="E21" s="41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  <c r="AK21" s="7">
        <f t="shared" si="1"/>
        <v>31</v>
      </c>
      <c r="AL21" s="7">
        <f t="shared" si="2"/>
        <v>0</v>
      </c>
      <c r="AO21" ph="1"/>
    </row>
    <row r="22" spans="4:41" ht="18.600000000000001" thickBot="1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I22" s="24" t="s">
        <v>23</v>
      </c>
      <c r="AJ22" s="25"/>
      <c r="AK22" s="8">
        <f>SUM(AK10:AK21)</f>
        <v>372</v>
      </c>
      <c r="AL22" s="9">
        <f>SUM(AL10:AL21)</f>
        <v>0</v>
      </c>
    </row>
    <row r="23" spans="4:41" ht="18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4:41" ht="18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4:41" ht="18">
      <c r="D25" s="2" t="s">
        <v>21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4:41" ht="18">
      <c r="D26" s="2" t="s">
        <v>22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4:41" ht="18"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4:41" ht="18">
      <c r="D28" s="2" t="s">
        <v>25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4:41" ht="18">
      <c r="D29" s="2" t="s">
        <v>12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4:41" ht="20.399999999999999">
      <c r="AO30" ph="1"/>
    </row>
    <row r="31" spans="4:41" ht="20.399999999999999">
      <c r="AO31" ph="1"/>
    </row>
    <row r="32" spans="4:41" ht="20.399999999999999">
      <c r="AO32" ph="1"/>
    </row>
    <row r="33" spans="41:41" ht="20.399999999999999">
      <c r="AO33" ph="1"/>
    </row>
  </sheetData>
  <sheetProtection sheet="1" objects="1" scenarios="1"/>
  <mergeCells count="8">
    <mergeCell ref="E5:P5"/>
    <mergeCell ref="E6:P6"/>
    <mergeCell ref="AL8:AL9"/>
    <mergeCell ref="AI22:AJ22"/>
    <mergeCell ref="D8:D9"/>
    <mergeCell ref="E8:E9"/>
    <mergeCell ref="F8:AJ8"/>
    <mergeCell ref="AK8:AK9"/>
  </mergeCells>
  <phoneticPr fontId="5"/>
  <dataValidations count="1">
    <dataValidation type="list" allowBlank="1" showInputMessage="1" showErrorMessage="1" sqref="F10:AJ21" xr:uid="{00000000-0002-0000-0100-000000000000}">
      <formula1>$AN$9:$AN$11</formula1>
    </dataValidation>
  </dataValidations>
  <pageMargins left="0.25" right="0.25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W37"/>
  <sheetViews>
    <sheetView showGridLines="0" view="pageBreakPreview" topLeftCell="D7" zoomScaleNormal="100" zoomScaleSheetLayoutView="100" workbookViewId="0">
      <selection activeCell="M22" sqref="M22"/>
    </sheetView>
  </sheetViews>
  <sheetFormatPr defaultRowHeight="13.2"/>
  <cols>
    <col min="3" max="3" width="3.33203125" bestFit="1" customWidth="1"/>
    <col min="4" max="4" width="18.6640625" customWidth="1"/>
    <col min="5" max="5" width="10.6640625" customWidth="1"/>
    <col min="6" max="36" width="3.6640625" customWidth="1"/>
    <col min="37" max="40" width="5.21875" bestFit="1" customWidth="1"/>
    <col min="41" max="42" width="5.21875" customWidth="1"/>
    <col min="43" max="44" width="6.6640625" customWidth="1"/>
  </cols>
  <sheetData>
    <row r="1" spans="4:49" ht="13.8" thickBot="1"/>
    <row r="2" spans="4:49">
      <c r="N2" s="13" t="s">
        <v>27</v>
      </c>
      <c r="AE2" s="11" t="s">
        <v>15</v>
      </c>
      <c r="AF2" s="32">
        <v>2022</v>
      </c>
      <c r="AG2" s="33"/>
    </row>
    <row r="3" spans="4:49" ht="13.8" thickBot="1">
      <c r="AE3" s="12" t="s">
        <v>26</v>
      </c>
      <c r="AF3" s="34">
        <v>10</v>
      </c>
      <c r="AG3" s="35"/>
    </row>
    <row r="6" spans="4:49" ht="18.75" customHeight="1">
      <c r="D6" s="1" t="s">
        <v>24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4:49" ht="13.5" customHeight="1">
      <c r="N7" s="14"/>
    </row>
    <row r="8" spans="4:49" ht="18.600000000000001" thickBot="1">
      <c r="D8" s="2" t="s">
        <v>13</v>
      </c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4:49" ht="18.600000000000001" thickBot="1">
      <c r="D9" s="2" t="s">
        <v>14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4:49" ht="18"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P10" s="3"/>
      <c r="AR10" s="3"/>
    </row>
    <row r="11" spans="4:49" ht="18">
      <c r="D11" s="23" t="s">
        <v>0</v>
      </c>
      <c r="E11" s="23" t="s">
        <v>1</v>
      </c>
      <c r="F11" s="26" t="str">
        <f>AF2&amp;"年"&amp;AF3&amp;"月　休日確保状況"</f>
        <v>2022年10月　休日確保状況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3" t="s">
        <v>34</v>
      </c>
      <c r="AL11" s="23"/>
      <c r="AM11" s="23" t="s">
        <v>31</v>
      </c>
      <c r="AN11" s="23"/>
      <c r="AO11" s="23"/>
      <c r="AP11" s="22" t="s">
        <v>32</v>
      </c>
      <c r="AQ11" s="29" t="s">
        <v>33</v>
      </c>
      <c r="AR11" s="30"/>
    </row>
    <row r="12" spans="4:49" ht="18.75" customHeight="1">
      <c r="D12" s="23"/>
      <c r="E12" s="23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2" t="s">
        <v>29</v>
      </c>
      <c r="AL12" s="22" t="s">
        <v>20</v>
      </c>
      <c r="AM12" s="22" t="s">
        <v>29</v>
      </c>
      <c r="AN12" s="22" t="s">
        <v>20</v>
      </c>
      <c r="AO12" s="22" t="s">
        <v>30</v>
      </c>
      <c r="AP12" s="22"/>
      <c r="AQ12" s="27" t="s">
        <v>29</v>
      </c>
      <c r="AR12" s="27" t="s">
        <v>20</v>
      </c>
      <c r="AT12" s="10" t="s">
        <v>28</v>
      </c>
    </row>
    <row r="13" spans="4:49" ht="18">
      <c r="D13" s="23"/>
      <c r="E13" s="23"/>
      <c r="F13" s="5">
        <f>DATE(AF2,AF3,1)</f>
        <v>44835</v>
      </c>
      <c r="G13" s="5">
        <f>F13+1</f>
        <v>44836</v>
      </c>
      <c r="H13" s="5">
        <f t="shared" ref="H13:AG13" si="0">G13+1</f>
        <v>44837</v>
      </c>
      <c r="I13" s="5">
        <f t="shared" si="0"/>
        <v>44838</v>
      </c>
      <c r="J13" s="5">
        <f t="shared" si="0"/>
        <v>44839</v>
      </c>
      <c r="K13" s="5">
        <f t="shared" si="0"/>
        <v>44840</v>
      </c>
      <c r="L13" s="5">
        <f t="shared" si="0"/>
        <v>44841</v>
      </c>
      <c r="M13" s="5">
        <f t="shared" si="0"/>
        <v>44842</v>
      </c>
      <c r="N13" s="5">
        <f t="shared" si="0"/>
        <v>44843</v>
      </c>
      <c r="O13" s="5">
        <f t="shared" si="0"/>
        <v>44844</v>
      </c>
      <c r="P13" s="5">
        <f t="shared" si="0"/>
        <v>44845</v>
      </c>
      <c r="Q13" s="5">
        <f t="shared" si="0"/>
        <v>44846</v>
      </c>
      <c r="R13" s="5">
        <f t="shared" si="0"/>
        <v>44847</v>
      </c>
      <c r="S13" s="5">
        <f t="shared" si="0"/>
        <v>44848</v>
      </c>
      <c r="T13" s="5">
        <f t="shared" si="0"/>
        <v>44849</v>
      </c>
      <c r="U13" s="5">
        <f t="shared" si="0"/>
        <v>44850</v>
      </c>
      <c r="V13" s="5">
        <f t="shared" si="0"/>
        <v>44851</v>
      </c>
      <c r="W13" s="5">
        <f t="shared" si="0"/>
        <v>44852</v>
      </c>
      <c r="X13" s="5">
        <f t="shared" si="0"/>
        <v>44853</v>
      </c>
      <c r="Y13" s="5">
        <f t="shared" si="0"/>
        <v>44854</v>
      </c>
      <c r="Z13" s="5">
        <f t="shared" si="0"/>
        <v>44855</v>
      </c>
      <c r="AA13" s="5">
        <f t="shared" si="0"/>
        <v>44856</v>
      </c>
      <c r="AB13" s="5">
        <f t="shared" si="0"/>
        <v>44857</v>
      </c>
      <c r="AC13" s="5">
        <f t="shared" si="0"/>
        <v>44858</v>
      </c>
      <c r="AD13" s="5">
        <f t="shared" si="0"/>
        <v>44859</v>
      </c>
      <c r="AE13" s="5">
        <f t="shared" si="0"/>
        <v>44860</v>
      </c>
      <c r="AF13" s="5">
        <f t="shared" si="0"/>
        <v>44861</v>
      </c>
      <c r="AG13" s="5">
        <f t="shared" si="0"/>
        <v>44862</v>
      </c>
      <c r="AH13" s="5">
        <f>IF(AG13=EOMONTH($F$13,0),"",AG13+1)</f>
        <v>44863</v>
      </c>
      <c r="AI13" s="5">
        <f>IF(OR(AH13="",AH13=EOMONTH($F$13,0)),"",AH13+1)</f>
        <v>44864</v>
      </c>
      <c r="AJ13" s="5">
        <f>IF(OR(AI13="",AI13=EOMONTH($F$13,0)),"",AI13+1)</f>
        <v>44865</v>
      </c>
      <c r="AK13" s="23"/>
      <c r="AL13" s="23"/>
      <c r="AM13" s="23"/>
      <c r="AN13" s="23"/>
      <c r="AO13" s="22"/>
      <c r="AP13" s="22"/>
      <c r="AQ13" s="28"/>
      <c r="AR13" s="28"/>
      <c r="AT13" s="6" t="s">
        <v>17</v>
      </c>
    </row>
    <row r="14" spans="4:49" ht="18">
      <c r="D14" s="4" t="s">
        <v>2</v>
      </c>
      <c r="E14" s="4" t="s">
        <v>3</v>
      </c>
      <c r="F14" s="16" t="s">
        <v>16</v>
      </c>
      <c r="G14" s="16" t="s">
        <v>16</v>
      </c>
      <c r="H14" s="16"/>
      <c r="I14" s="16" t="s">
        <v>18</v>
      </c>
      <c r="J14" s="16"/>
      <c r="K14" s="16"/>
      <c r="L14" s="16"/>
      <c r="M14" s="16"/>
      <c r="N14" s="16"/>
      <c r="O14" s="16"/>
      <c r="P14" s="16" t="s">
        <v>18</v>
      </c>
      <c r="Q14" s="16"/>
      <c r="R14" s="16"/>
      <c r="S14" s="16"/>
      <c r="T14" s="16"/>
      <c r="U14" s="16"/>
      <c r="V14" s="16" t="s">
        <v>18</v>
      </c>
      <c r="W14" s="16" t="s">
        <v>18</v>
      </c>
      <c r="X14" s="16"/>
      <c r="Y14" s="16"/>
      <c r="Z14" s="16"/>
      <c r="AA14" s="16"/>
      <c r="AB14" s="16"/>
      <c r="AC14" s="16"/>
      <c r="AD14" s="16" t="s">
        <v>18</v>
      </c>
      <c r="AE14" s="16"/>
      <c r="AF14" s="16"/>
      <c r="AG14" s="16"/>
      <c r="AH14" s="16"/>
      <c r="AI14" s="16"/>
      <c r="AJ14" s="16" t="s">
        <v>16</v>
      </c>
      <c r="AK14" s="4">
        <f>SUM(COUNTIF(F14:AJ14,"休"),COUNTIF(F14:AJ14,""))</f>
        <v>28</v>
      </c>
      <c r="AL14" s="4">
        <f>COUNTIF(F14:AJ14,"休")</f>
        <v>5</v>
      </c>
      <c r="AM14" s="18">
        <f t="shared" ref="AM14:AM25" si="1">AK14+AQ14</f>
        <v>28</v>
      </c>
      <c r="AN14" s="18">
        <f t="shared" ref="AN14:AN25" si="2">AL14+AR14</f>
        <v>5</v>
      </c>
      <c r="AO14" s="17">
        <f>AN14/AM14</f>
        <v>0.17857142857142858</v>
      </c>
      <c r="AP14" s="31">
        <f>AVERAGE(AO14:AO25)</f>
        <v>0.17764190696521523</v>
      </c>
      <c r="AQ14" s="18"/>
      <c r="AR14" s="18"/>
      <c r="AT14" s="10" t="s">
        <v>18</v>
      </c>
    </row>
    <row r="15" spans="4:49" ht="21" customHeight="1">
      <c r="D15" s="4"/>
      <c r="E15" s="4" t="s">
        <v>4</v>
      </c>
      <c r="F15" s="16" t="s">
        <v>16</v>
      </c>
      <c r="G15" s="16" t="s">
        <v>16</v>
      </c>
      <c r="H15" s="16"/>
      <c r="I15" s="16"/>
      <c r="J15" s="16" t="s">
        <v>18</v>
      </c>
      <c r="K15" s="16"/>
      <c r="L15" s="16"/>
      <c r="M15" s="16"/>
      <c r="N15" s="16"/>
      <c r="O15" s="16"/>
      <c r="P15" s="16"/>
      <c r="Q15" s="16" t="s">
        <v>18</v>
      </c>
      <c r="R15" s="16" t="s">
        <v>18</v>
      </c>
      <c r="S15" s="16"/>
      <c r="T15" s="16"/>
      <c r="U15" s="16"/>
      <c r="V15" s="16"/>
      <c r="W15" s="16"/>
      <c r="X15" s="16" t="s">
        <v>18</v>
      </c>
      <c r="Y15" s="16"/>
      <c r="Z15" s="16"/>
      <c r="AA15" s="16"/>
      <c r="AB15" s="16"/>
      <c r="AC15" s="16"/>
      <c r="AD15" s="16"/>
      <c r="AE15" s="16"/>
      <c r="AF15" s="16"/>
      <c r="AG15" s="16" t="s">
        <v>18</v>
      </c>
      <c r="AH15" s="16"/>
      <c r="AI15" s="16"/>
      <c r="AJ15" s="16" t="s">
        <v>16</v>
      </c>
      <c r="AK15" s="4">
        <f t="shared" ref="AK15:AK25" si="3">SUM(COUNTIF(F15:AJ15,"休"),COUNTIF(F15:AJ15,""))</f>
        <v>28</v>
      </c>
      <c r="AL15" s="4">
        <f t="shared" ref="AL15:AL25" si="4">COUNTIF(F15:AJ15,"休")</f>
        <v>5</v>
      </c>
      <c r="AM15" s="18">
        <f t="shared" si="1"/>
        <v>28</v>
      </c>
      <c r="AN15" s="18">
        <f t="shared" si="2"/>
        <v>5</v>
      </c>
      <c r="AO15" s="17">
        <f t="shared" ref="AO15:AO22" si="5">AN15/AM15</f>
        <v>0.17857142857142858</v>
      </c>
      <c r="AP15" s="23"/>
      <c r="AQ15" s="18"/>
      <c r="AR15" s="18"/>
      <c r="AU15" ph="1"/>
      <c r="AW15" ph="1"/>
    </row>
    <row r="16" spans="4:49" ht="21" customHeight="1">
      <c r="D16" s="4"/>
      <c r="E16" s="4" t="s">
        <v>5</v>
      </c>
      <c r="F16" s="16" t="s">
        <v>16</v>
      </c>
      <c r="G16" s="16" t="s">
        <v>16</v>
      </c>
      <c r="H16" s="16"/>
      <c r="I16" s="16"/>
      <c r="J16" s="16"/>
      <c r="K16" s="16" t="s">
        <v>18</v>
      </c>
      <c r="L16" s="16" t="s">
        <v>18</v>
      </c>
      <c r="M16" s="16"/>
      <c r="N16" s="16"/>
      <c r="O16" s="16"/>
      <c r="P16" s="16"/>
      <c r="Q16" s="16"/>
      <c r="R16" s="16"/>
      <c r="S16" s="16" t="s">
        <v>18</v>
      </c>
      <c r="T16" s="16"/>
      <c r="U16" s="16"/>
      <c r="V16" s="16"/>
      <c r="W16" s="16"/>
      <c r="X16" s="16"/>
      <c r="Y16" s="16" t="s">
        <v>18</v>
      </c>
      <c r="Z16" s="16"/>
      <c r="AA16" s="16"/>
      <c r="AB16" s="16"/>
      <c r="AC16" s="16"/>
      <c r="AD16" s="16"/>
      <c r="AE16" s="16" t="s">
        <v>18</v>
      </c>
      <c r="AF16" s="16" t="s">
        <v>18</v>
      </c>
      <c r="AG16" s="16"/>
      <c r="AH16" s="16"/>
      <c r="AI16" s="16"/>
      <c r="AJ16" s="16" t="s">
        <v>16</v>
      </c>
      <c r="AK16" s="4">
        <f t="shared" si="3"/>
        <v>28</v>
      </c>
      <c r="AL16" s="4">
        <f t="shared" si="4"/>
        <v>6</v>
      </c>
      <c r="AM16" s="18">
        <f t="shared" si="1"/>
        <v>28</v>
      </c>
      <c r="AN16" s="18">
        <f t="shared" si="2"/>
        <v>6</v>
      </c>
      <c r="AO16" s="17">
        <f t="shared" si="5"/>
        <v>0.21428571428571427</v>
      </c>
      <c r="AP16" s="23"/>
      <c r="AQ16" s="18"/>
      <c r="AR16" s="18"/>
      <c r="AU16" ph="1"/>
      <c r="AW16" ph="1"/>
    </row>
    <row r="17" spans="4:49" ht="21" customHeight="1">
      <c r="D17" s="4"/>
      <c r="E17" s="4"/>
      <c r="F17" s="16" t="s">
        <v>16</v>
      </c>
      <c r="G17" s="16" t="s">
        <v>16</v>
      </c>
      <c r="H17" s="16" t="s">
        <v>16</v>
      </c>
      <c r="I17" s="16" t="s">
        <v>16</v>
      </c>
      <c r="J17" s="16" t="s">
        <v>16</v>
      </c>
      <c r="K17" s="16" t="s">
        <v>16</v>
      </c>
      <c r="L17" s="16" t="s">
        <v>16</v>
      </c>
      <c r="M17" s="16" t="s">
        <v>16</v>
      </c>
      <c r="N17" s="16" t="s">
        <v>16</v>
      </c>
      <c r="O17" s="16" t="s">
        <v>16</v>
      </c>
      <c r="P17" s="16" t="s">
        <v>16</v>
      </c>
      <c r="Q17" s="16" t="s">
        <v>16</v>
      </c>
      <c r="R17" s="16" t="s">
        <v>16</v>
      </c>
      <c r="S17" s="16" t="s">
        <v>16</v>
      </c>
      <c r="T17" s="16" t="s">
        <v>16</v>
      </c>
      <c r="U17" s="16" t="s">
        <v>16</v>
      </c>
      <c r="V17" s="16" t="s">
        <v>16</v>
      </c>
      <c r="W17" s="16" t="s">
        <v>16</v>
      </c>
      <c r="X17" s="16" t="s">
        <v>16</v>
      </c>
      <c r="Y17" s="16" t="s">
        <v>16</v>
      </c>
      <c r="Z17" s="16" t="s">
        <v>16</v>
      </c>
      <c r="AA17" s="16" t="s">
        <v>16</v>
      </c>
      <c r="AB17" s="16" t="s">
        <v>16</v>
      </c>
      <c r="AC17" s="16" t="s">
        <v>16</v>
      </c>
      <c r="AD17" s="16" t="s">
        <v>16</v>
      </c>
      <c r="AE17" s="16" t="s">
        <v>16</v>
      </c>
      <c r="AF17" s="16" t="s">
        <v>16</v>
      </c>
      <c r="AG17" s="16" t="s">
        <v>16</v>
      </c>
      <c r="AH17" s="16" t="s">
        <v>16</v>
      </c>
      <c r="AI17" s="16" t="s">
        <v>16</v>
      </c>
      <c r="AJ17" s="16" t="s">
        <v>16</v>
      </c>
      <c r="AK17" s="4">
        <f t="shared" si="3"/>
        <v>0</v>
      </c>
      <c r="AL17" s="4">
        <f t="shared" si="4"/>
        <v>0</v>
      </c>
      <c r="AM17" s="18">
        <f t="shared" si="1"/>
        <v>0</v>
      </c>
      <c r="AN17" s="18">
        <f t="shared" si="2"/>
        <v>0</v>
      </c>
      <c r="AO17" s="17"/>
      <c r="AP17" s="23"/>
      <c r="AQ17" s="18"/>
      <c r="AR17" s="18"/>
      <c r="AU17" ph="1"/>
      <c r="AW17" ph="1"/>
    </row>
    <row r="18" spans="4:49" ht="21" customHeight="1">
      <c r="D18" s="4" t="s">
        <v>6</v>
      </c>
      <c r="E18" s="4" t="s">
        <v>7</v>
      </c>
      <c r="F18" s="16" t="s">
        <v>16</v>
      </c>
      <c r="G18" s="16" t="s">
        <v>16</v>
      </c>
      <c r="H18" s="16" t="s">
        <v>16</v>
      </c>
      <c r="I18" s="16" t="s">
        <v>16</v>
      </c>
      <c r="J18" s="16"/>
      <c r="K18" s="16"/>
      <c r="L18" s="16"/>
      <c r="M18" s="16" t="s">
        <v>18</v>
      </c>
      <c r="N18" s="16"/>
      <c r="O18" s="16"/>
      <c r="P18" s="16"/>
      <c r="Q18" s="16"/>
      <c r="R18" s="16"/>
      <c r="S18" s="16" t="s">
        <v>18</v>
      </c>
      <c r="T18" s="16"/>
      <c r="U18" s="16"/>
      <c r="V18" s="16"/>
      <c r="W18" s="16"/>
      <c r="X18" s="16"/>
      <c r="Y18" s="16"/>
      <c r="Z18" s="16" t="s">
        <v>18</v>
      </c>
      <c r="AA18" s="16"/>
      <c r="AB18" s="16"/>
      <c r="AC18" s="16"/>
      <c r="AD18" s="16"/>
      <c r="AE18" s="16"/>
      <c r="AF18" s="16"/>
      <c r="AG18" s="16"/>
      <c r="AH18" s="16"/>
      <c r="AI18" s="16" t="s">
        <v>18</v>
      </c>
      <c r="AJ18" s="16" t="s">
        <v>16</v>
      </c>
      <c r="AK18" s="4">
        <f t="shared" si="3"/>
        <v>26</v>
      </c>
      <c r="AL18" s="4">
        <f t="shared" si="4"/>
        <v>4</v>
      </c>
      <c r="AM18" s="18">
        <f t="shared" si="1"/>
        <v>26</v>
      </c>
      <c r="AN18" s="18">
        <f t="shared" si="2"/>
        <v>4</v>
      </c>
      <c r="AO18" s="17">
        <f t="shared" si="5"/>
        <v>0.15384615384615385</v>
      </c>
      <c r="AP18" s="23"/>
      <c r="AQ18" s="18"/>
      <c r="AR18" s="18"/>
      <c r="AU18" ph="1"/>
      <c r="AW18" ph="1"/>
    </row>
    <row r="19" spans="4:49" ht="21" customHeight="1">
      <c r="D19" s="4"/>
      <c r="E19" s="4" t="s">
        <v>8</v>
      </c>
      <c r="F19" s="16" t="s">
        <v>16</v>
      </c>
      <c r="G19" s="16" t="s">
        <v>16</v>
      </c>
      <c r="H19" s="16" t="s">
        <v>16</v>
      </c>
      <c r="I19" s="16" t="s">
        <v>16</v>
      </c>
      <c r="J19" s="16"/>
      <c r="K19" s="16"/>
      <c r="L19" s="16" t="s">
        <v>18</v>
      </c>
      <c r="M19" s="16"/>
      <c r="N19" s="16"/>
      <c r="O19" s="16"/>
      <c r="P19" s="16"/>
      <c r="Q19" s="16"/>
      <c r="R19" s="16"/>
      <c r="S19" s="16"/>
      <c r="T19" s="16"/>
      <c r="U19" s="16" t="s">
        <v>18</v>
      </c>
      <c r="V19" s="16"/>
      <c r="W19" s="16"/>
      <c r="X19" s="16"/>
      <c r="Y19" s="16"/>
      <c r="Z19" s="16"/>
      <c r="AA19" s="16" t="s">
        <v>18</v>
      </c>
      <c r="AB19" s="16"/>
      <c r="AC19" s="16"/>
      <c r="AD19" s="16"/>
      <c r="AE19" s="16"/>
      <c r="AF19" s="16"/>
      <c r="AG19" s="16"/>
      <c r="AH19" s="16" t="s">
        <v>18</v>
      </c>
      <c r="AI19" s="16"/>
      <c r="AJ19" s="16" t="s">
        <v>16</v>
      </c>
      <c r="AK19" s="4">
        <f t="shared" si="3"/>
        <v>26</v>
      </c>
      <c r="AL19" s="4">
        <f t="shared" si="4"/>
        <v>4</v>
      </c>
      <c r="AM19" s="18">
        <f t="shared" si="1"/>
        <v>26</v>
      </c>
      <c r="AN19" s="18">
        <f t="shared" si="2"/>
        <v>4</v>
      </c>
      <c r="AO19" s="17">
        <f t="shared" si="5"/>
        <v>0.15384615384615385</v>
      </c>
      <c r="AP19" s="23"/>
      <c r="AQ19" s="18"/>
      <c r="AR19" s="18"/>
      <c r="AU19" ph="1"/>
      <c r="AW19" ph="1"/>
    </row>
    <row r="20" spans="4:49" ht="21" customHeight="1">
      <c r="D20" s="4"/>
      <c r="E20" s="4" t="s">
        <v>9</v>
      </c>
      <c r="F20" s="16" t="s">
        <v>16</v>
      </c>
      <c r="G20" s="16" t="s">
        <v>16</v>
      </c>
      <c r="H20" s="16" t="s">
        <v>16</v>
      </c>
      <c r="I20" s="16" t="s">
        <v>16</v>
      </c>
      <c r="J20" s="16"/>
      <c r="K20" s="16"/>
      <c r="L20" s="16"/>
      <c r="M20" s="16"/>
      <c r="N20" s="16" t="s">
        <v>18</v>
      </c>
      <c r="O20" s="16"/>
      <c r="P20" s="16"/>
      <c r="Q20" s="16"/>
      <c r="R20" s="16"/>
      <c r="S20" s="16"/>
      <c r="T20" s="16" t="s">
        <v>18</v>
      </c>
      <c r="U20" s="16"/>
      <c r="V20" s="16"/>
      <c r="W20" s="16"/>
      <c r="X20" s="16"/>
      <c r="Y20" s="16"/>
      <c r="Z20" s="16"/>
      <c r="AA20" s="16"/>
      <c r="AB20" s="16" t="s">
        <v>18</v>
      </c>
      <c r="AC20" s="16"/>
      <c r="AD20" s="16"/>
      <c r="AE20" s="16"/>
      <c r="AF20" s="16"/>
      <c r="AG20" s="16" t="s">
        <v>18</v>
      </c>
      <c r="AH20" s="16"/>
      <c r="AI20" s="16"/>
      <c r="AJ20" s="16" t="s">
        <v>16</v>
      </c>
      <c r="AK20" s="4">
        <f t="shared" si="3"/>
        <v>26</v>
      </c>
      <c r="AL20" s="4">
        <f t="shared" si="4"/>
        <v>4</v>
      </c>
      <c r="AM20" s="18">
        <f t="shared" si="1"/>
        <v>26</v>
      </c>
      <c r="AN20" s="18">
        <f t="shared" si="2"/>
        <v>4</v>
      </c>
      <c r="AO20" s="17">
        <f t="shared" si="5"/>
        <v>0.15384615384615385</v>
      </c>
      <c r="AP20" s="23"/>
      <c r="AQ20" s="18"/>
      <c r="AR20" s="18"/>
      <c r="AU20" ph="1"/>
      <c r="AW20" ph="1"/>
    </row>
    <row r="21" spans="4:49" ht="21" customHeight="1">
      <c r="D21" s="4"/>
      <c r="E21" s="4"/>
      <c r="F21" s="16" t="s">
        <v>16</v>
      </c>
      <c r="G21" s="16" t="s">
        <v>16</v>
      </c>
      <c r="H21" s="16" t="s">
        <v>16</v>
      </c>
      <c r="I21" s="16" t="s">
        <v>16</v>
      </c>
      <c r="J21" s="16" t="s">
        <v>16</v>
      </c>
      <c r="K21" s="16" t="s">
        <v>16</v>
      </c>
      <c r="L21" s="16" t="s">
        <v>16</v>
      </c>
      <c r="M21" s="16" t="s">
        <v>16</v>
      </c>
      <c r="N21" s="16" t="s">
        <v>16</v>
      </c>
      <c r="O21" s="16" t="s">
        <v>16</v>
      </c>
      <c r="P21" s="16" t="s">
        <v>16</v>
      </c>
      <c r="Q21" s="16" t="s">
        <v>16</v>
      </c>
      <c r="R21" s="16" t="s">
        <v>16</v>
      </c>
      <c r="S21" s="16" t="s">
        <v>16</v>
      </c>
      <c r="T21" s="16" t="s">
        <v>16</v>
      </c>
      <c r="U21" s="16" t="s">
        <v>16</v>
      </c>
      <c r="V21" s="16" t="s">
        <v>16</v>
      </c>
      <c r="W21" s="16" t="s">
        <v>16</v>
      </c>
      <c r="X21" s="16" t="s">
        <v>16</v>
      </c>
      <c r="Y21" s="16" t="s">
        <v>16</v>
      </c>
      <c r="Z21" s="16" t="s">
        <v>16</v>
      </c>
      <c r="AA21" s="16" t="s">
        <v>16</v>
      </c>
      <c r="AB21" s="16" t="s">
        <v>16</v>
      </c>
      <c r="AC21" s="16" t="s">
        <v>16</v>
      </c>
      <c r="AD21" s="16" t="s">
        <v>16</v>
      </c>
      <c r="AE21" s="16" t="s">
        <v>16</v>
      </c>
      <c r="AF21" s="16" t="s">
        <v>16</v>
      </c>
      <c r="AG21" s="16" t="s">
        <v>16</v>
      </c>
      <c r="AH21" s="16" t="s">
        <v>16</v>
      </c>
      <c r="AI21" s="16" t="s">
        <v>16</v>
      </c>
      <c r="AJ21" s="16" t="s">
        <v>16</v>
      </c>
      <c r="AK21" s="4">
        <f t="shared" si="3"/>
        <v>0</v>
      </c>
      <c r="AL21" s="4">
        <f t="shared" si="4"/>
        <v>0</v>
      </c>
      <c r="AM21" s="18">
        <f t="shared" si="1"/>
        <v>0</v>
      </c>
      <c r="AN21" s="18">
        <f t="shared" si="2"/>
        <v>0</v>
      </c>
      <c r="AO21" s="17"/>
      <c r="AP21" s="23"/>
      <c r="AQ21" s="18"/>
      <c r="AR21" s="18"/>
      <c r="AU21" ph="1"/>
      <c r="AW21" ph="1"/>
    </row>
    <row r="22" spans="4:49" ht="21" customHeight="1">
      <c r="D22" s="4" t="s">
        <v>10</v>
      </c>
      <c r="E22" s="4" t="s">
        <v>11</v>
      </c>
      <c r="F22" s="16" t="s">
        <v>16</v>
      </c>
      <c r="G22" s="16" t="s">
        <v>16</v>
      </c>
      <c r="H22" s="16" t="s">
        <v>16</v>
      </c>
      <c r="I22" s="16" t="s">
        <v>16</v>
      </c>
      <c r="J22" s="16" t="s">
        <v>16</v>
      </c>
      <c r="K22" s="16" t="s">
        <v>16</v>
      </c>
      <c r="L22" s="16" t="s">
        <v>16</v>
      </c>
      <c r="M22" s="16" t="s">
        <v>16</v>
      </c>
      <c r="N22" s="16" t="s">
        <v>16</v>
      </c>
      <c r="O22" s="16" t="s">
        <v>16</v>
      </c>
      <c r="P22" s="16" t="s">
        <v>16</v>
      </c>
      <c r="Q22" s="16"/>
      <c r="R22" s="16"/>
      <c r="S22" s="16"/>
      <c r="T22" s="16"/>
      <c r="U22" s="16" t="s">
        <v>18</v>
      </c>
      <c r="V22" s="16"/>
      <c r="W22" s="16"/>
      <c r="X22" s="16"/>
      <c r="Y22" s="16" t="s">
        <v>18</v>
      </c>
      <c r="Z22" s="16"/>
      <c r="AA22" s="16"/>
      <c r="AB22" s="16"/>
      <c r="AC22" s="16" t="s">
        <v>18</v>
      </c>
      <c r="AD22" s="16"/>
      <c r="AE22" s="16"/>
      <c r="AF22" s="16"/>
      <c r="AG22" s="16" t="s">
        <v>18</v>
      </c>
      <c r="AH22" s="16"/>
      <c r="AI22" s="16"/>
      <c r="AJ22" s="16" t="s">
        <v>16</v>
      </c>
      <c r="AK22" s="4">
        <f t="shared" si="3"/>
        <v>19</v>
      </c>
      <c r="AL22" s="4">
        <f t="shared" si="4"/>
        <v>4</v>
      </c>
      <c r="AM22" s="18">
        <f t="shared" si="1"/>
        <v>19</v>
      </c>
      <c r="AN22" s="18">
        <f t="shared" si="2"/>
        <v>4</v>
      </c>
      <c r="AO22" s="17">
        <f t="shared" si="5"/>
        <v>0.21052631578947367</v>
      </c>
      <c r="AP22" s="23"/>
      <c r="AQ22" s="18"/>
      <c r="AR22" s="18"/>
      <c r="AU22" ph="1"/>
      <c r="AW22" ph="1"/>
    </row>
    <row r="23" spans="4:49" ht="21" customHeight="1">
      <c r="D23" s="4"/>
      <c r="E23" s="4"/>
      <c r="F23" s="16" t="s">
        <v>16</v>
      </c>
      <c r="G23" s="16" t="s">
        <v>16</v>
      </c>
      <c r="H23" s="16" t="s">
        <v>16</v>
      </c>
      <c r="I23" s="16" t="s">
        <v>16</v>
      </c>
      <c r="J23" s="16" t="s">
        <v>16</v>
      </c>
      <c r="K23" s="16" t="s">
        <v>16</v>
      </c>
      <c r="L23" s="16" t="s">
        <v>16</v>
      </c>
      <c r="M23" s="16" t="s">
        <v>16</v>
      </c>
      <c r="N23" s="16" t="s">
        <v>16</v>
      </c>
      <c r="O23" s="16" t="s">
        <v>16</v>
      </c>
      <c r="P23" s="16" t="s">
        <v>16</v>
      </c>
      <c r="Q23" s="16" t="s">
        <v>16</v>
      </c>
      <c r="R23" s="16" t="s">
        <v>16</v>
      </c>
      <c r="S23" s="16" t="s">
        <v>16</v>
      </c>
      <c r="T23" s="16" t="s">
        <v>16</v>
      </c>
      <c r="U23" s="16" t="s">
        <v>16</v>
      </c>
      <c r="V23" s="16" t="s">
        <v>16</v>
      </c>
      <c r="W23" s="16" t="s">
        <v>16</v>
      </c>
      <c r="X23" s="16" t="s">
        <v>16</v>
      </c>
      <c r="Y23" s="16" t="s">
        <v>16</v>
      </c>
      <c r="Z23" s="16" t="s">
        <v>16</v>
      </c>
      <c r="AA23" s="16" t="s">
        <v>16</v>
      </c>
      <c r="AB23" s="16" t="s">
        <v>16</v>
      </c>
      <c r="AC23" s="16" t="s">
        <v>16</v>
      </c>
      <c r="AD23" s="16" t="s">
        <v>16</v>
      </c>
      <c r="AE23" s="16" t="s">
        <v>16</v>
      </c>
      <c r="AF23" s="16" t="s">
        <v>16</v>
      </c>
      <c r="AG23" s="16" t="s">
        <v>16</v>
      </c>
      <c r="AH23" s="16" t="s">
        <v>16</v>
      </c>
      <c r="AI23" s="16" t="s">
        <v>16</v>
      </c>
      <c r="AJ23" s="16" t="s">
        <v>16</v>
      </c>
      <c r="AK23" s="4">
        <f t="shared" si="3"/>
        <v>0</v>
      </c>
      <c r="AL23" s="4">
        <f t="shared" si="4"/>
        <v>0</v>
      </c>
      <c r="AM23" s="18">
        <f t="shared" si="1"/>
        <v>0</v>
      </c>
      <c r="AN23" s="18">
        <f t="shared" si="2"/>
        <v>0</v>
      </c>
      <c r="AO23" s="17"/>
      <c r="AP23" s="23"/>
      <c r="AQ23" s="18"/>
      <c r="AR23" s="18"/>
      <c r="AU23" ph="1"/>
      <c r="AW23" ph="1"/>
    </row>
    <row r="24" spans="4:49" ht="21" customHeight="1">
      <c r="D24" s="4"/>
      <c r="E24" s="4"/>
      <c r="F24" s="16" t="s">
        <v>16</v>
      </c>
      <c r="G24" s="16" t="s">
        <v>16</v>
      </c>
      <c r="H24" s="16" t="s">
        <v>16</v>
      </c>
      <c r="I24" s="16" t="s">
        <v>16</v>
      </c>
      <c r="J24" s="16" t="s">
        <v>16</v>
      </c>
      <c r="K24" s="16" t="s">
        <v>16</v>
      </c>
      <c r="L24" s="16" t="s">
        <v>16</v>
      </c>
      <c r="M24" s="16" t="s">
        <v>16</v>
      </c>
      <c r="N24" s="16" t="s">
        <v>16</v>
      </c>
      <c r="O24" s="16" t="s">
        <v>16</v>
      </c>
      <c r="P24" s="16" t="s">
        <v>16</v>
      </c>
      <c r="Q24" s="16" t="s">
        <v>16</v>
      </c>
      <c r="R24" s="16" t="s">
        <v>16</v>
      </c>
      <c r="S24" s="16" t="s">
        <v>16</v>
      </c>
      <c r="T24" s="16" t="s">
        <v>16</v>
      </c>
      <c r="U24" s="16" t="s">
        <v>16</v>
      </c>
      <c r="V24" s="16" t="s">
        <v>16</v>
      </c>
      <c r="W24" s="16" t="s">
        <v>16</v>
      </c>
      <c r="X24" s="16" t="s">
        <v>16</v>
      </c>
      <c r="Y24" s="16" t="s">
        <v>16</v>
      </c>
      <c r="Z24" s="16" t="s">
        <v>16</v>
      </c>
      <c r="AA24" s="16" t="s">
        <v>16</v>
      </c>
      <c r="AB24" s="16" t="s">
        <v>16</v>
      </c>
      <c r="AC24" s="16" t="s">
        <v>16</v>
      </c>
      <c r="AD24" s="16" t="s">
        <v>16</v>
      </c>
      <c r="AE24" s="16" t="s">
        <v>16</v>
      </c>
      <c r="AF24" s="16" t="s">
        <v>16</v>
      </c>
      <c r="AG24" s="16" t="s">
        <v>16</v>
      </c>
      <c r="AH24" s="16" t="s">
        <v>16</v>
      </c>
      <c r="AI24" s="16" t="s">
        <v>16</v>
      </c>
      <c r="AJ24" s="16" t="s">
        <v>16</v>
      </c>
      <c r="AK24" s="4">
        <f t="shared" si="3"/>
        <v>0</v>
      </c>
      <c r="AL24" s="4">
        <f t="shared" si="4"/>
        <v>0</v>
      </c>
      <c r="AM24" s="18">
        <f t="shared" si="1"/>
        <v>0</v>
      </c>
      <c r="AN24" s="18">
        <f t="shared" si="2"/>
        <v>0</v>
      </c>
      <c r="AO24" s="17"/>
      <c r="AP24" s="23"/>
      <c r="AQ24" s="18"/>
      <c r="AR24" s="18"/>
      <c r="AU24" ph="1"/>
      <c r="AW24" ph="1"/>
    </row>
    <row r="25" spans="4:49" ht="21.75" customHeight="1">
      <c r="D25" s="4"/>
      <c r="E25" s="4"/>
      <c r="F25" s="16" t="s">
        <v>16</v>
      </c>
      <c r="G25" s="16" t="s">
        <v>16</v>
      </c>
      <c r="H25" s="16" t="s">
        <v>16</v>
      </c>
      <c r="I25" s="16" t="s">
        <v>16</v>
      </c>
      <c r="J25" s="16" t="s">
        <v>16</v>
      </c>
      <c r="K25" s="16" t="s">
        <v>16</v>
      </c>
      <c r="L25" s="16" t="s">
        <v>16</v>
      </c>
      <c r="M25" s="16" t="s">
        <v>16</v>
      </c>
      <c r="N25" s="16" t="s">
        <v>16</v>
      </c>
      <c r="O25" s="16" t="s">
        <v>16</v>
      </c>
      <c r="P25" s="16" t="s">
        <v>16</v>
      </c>
      <c r="Q25" s="16" t="s">
        <v>16</v>
      </c>
      <c r="R25" s="16" t="s">
        <v>16</v>
      </c>
      <c r="S25" s="16" t="s">
        <v>16</v>
      </c>
      <c r="T25" s="16" t="s">
        <v>16</v>
      </c>
      <c r="U25" s="16" t="s">
        <v>16</v>
      </c>
      <c r="V25" s="16" t="s">
        <v>16</v>
      </c>
      <c r="W25" s="16" t="s">
        <v>16</v>
      </c>
      <c r="X25" s="16" t="s">
        <v>16</v>
      </c>
      <c r="Y25" s="16" t="s">
        <v>16</v>
      </c>
      <c r="Z25" s="16" t="s">
        <v>16</v>
      </c>
      <c r="AA25" s="16" t="s">
        <v>16</v>
      </c>
      <c r="AB25" s="16" t="s">
        <v>16</v>
      </c>
      <c r="AC25" s="16" t="s">
        <v>16</v>
      </c>
      <c r="AD25" s="16" t="s">
        <v>16</v>
      </c>
      <c r="AE25" s="16" t="s">
        <v>16</v>
      </c>
      <c r="AF25" s="16" t="s">
        <v>16</v>
      </c>
      <c r="AG25" s="16" t="s">
        <v>16</v>
      </c>
      <c r="AH25" s="16" t="s">
        <v>16</v>
      </c>
      <c r="AI25" s="16" t="s">
        <v>16</v>
      </c>
      <c r="AJ25" s="16" t="s">
        <v>16</v>
      </c>
      <c r="AK25" s="4">
        <f t="shared" si="3"/>
        <v>0</v>
      </c>
      <c r="AL25" s="4">
        <f t="shared" si="4"/>
        <v>0</v>
      </c>
      <c r="AM25" s="18">
        <f t="shared" si="1"/>
        <v>0</v>
      </c>
      <c r="AN25" s="18">
        <f t="shared" si="2"/>
        <v>0</v>
      </c>
      <c r="AO25" s="17"/>
      <c r="AP25" s="23"/>
      <c r="AQ25" s="18"/>
      <c r="AR25" s="18"/>
      <c r="AU25" ph="1"/>
      <c r="AW25" ph="1"/>
    </row>
    <row r="26" spans="4:49" ht="18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4:49" ht="18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4:49" ht="18">
      <c r="D28" s="2" t="s">
        <v>21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4:49" ht="18">
      <c r="D29" s="2" t="s">
        <v>22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4:49" ht="18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4:49" ht="18">
      <c r="D31" s="2" t="s">
        <v>25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4:49" ht="18">
      <c r="D32" s="2" t="s">
        <v>12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47:49" ht="20.399999999999999">
      <c r="AU33" ph="1"/>
      <c r="AW33" ph="1"/>
    </row>
    <row r="34" spans="47:49" ht="20.399999999999999">
      <c r="AU34" ph="1"/>
      <c r="AW34" ph="1"/>
    </row>
    <row r="35" spans="47:49" ht="20.399999999999999">
      <c r="AU35" ph="1"/>
      <c r="AW35" ph="1"/>
    </row>
    <row r="36" spans="47:49" ht="20.399999999999999">
      <c r="AU36" ph="1"/>
      <c r="AW36" ph="1"/>
    </row>
    <row r="37" spans="47:49" ht="20.399999999999999">
      <c r="AU37" ph="1"/>
      <c r="AW37" ph="1"/>
    </row>
  </sheetData>
  <sheetProtection sheet="1" objects="1" scenarios="1"/>
  <mergeCells count="19">
    <mergeCell ref="AP14:AP25"/>
    <mergeCell ref="AM11:AO11"/>
    <mergeCell ref="AL12:AL13"/>
    <mergeCell ref="AK12:AK13"/>
    <mergeCell ref="AF2:AG2"/>
    <mergeCell ref="AF3:AG3"/>
    <mergeCell ref="E8:P8"/>
    <mergeCell ref="E9:P9"/>
    <mergeCell ref="AQ12:AQ13"/>
    <mergeCell ref="AR12:AR13"/>
    <mergeCell ref="D11:D13"/>
    <mergeCell ref="E11:E13"/>
    <mergeCell ref="F11:AJ12"/>
    <mergeCell ref="AK11:AL11"/>
    <mergeCell ref="AP11:AP13"/>
    <mergeCell ref="AQ11:AR11"/>
    <mergeCell ref="AM12:AM13"/>
    <mergeCell ref="AN12:AN13"/>
    <mergeCell ref="AO12:AO13"/>
  </mergeCells>
  <phoneticPr fontId="5"/>
  <dataValidations count="1">
    <dataValidation type="list" allowBlank="1" showInputMessage="1" showErrorMessage="1" sqref="F14:AJ25" xr:uid="{00000000-0002-0000-0000-000000000000}">
      <formula1>$AT$13:$AT$15</formula1>
    </dataValidation>
  </dataValidations>
  <pageMargins left="0.25" right="0.25" top="0.75" bottom="0.75" header="0.3" footer="0.3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別記第２号様式</vt:lpstr>
      <vt:lpstr>記載例</vt:lpstr>
      <vt:lpstr>記載例!Print_Area</vt:lpstr>
      <vt:lpstr>別記第２号様式!Print_Area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