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毎月常住・町丁字別人口(常用）\R3毎月常住人口調査\02.例月処理\"/>
    </mc:Choice>
  </mc:AlternateContent>
  <xr:revisionPtr revIDLastSave="0" documentId="13_ncr:1_{E274A2CC-4CAF-4768-9EB8-2088B0E1656F}" xr6:coauthVersionLast="36" xr6:coauthVersionMax="36" xr10:uidLastSave="{00000000-0000-0000-0000-000000000000}"/>
  <bookViews>
    <workbookView xWindow="9585" yWindow="-15" windowWidth="9630" windowHeight="11910" activeTab="9" xr2:uid="{00000000-000D-0000-FFFF-FFFF00000000}"/>
  </bookViews>
  <sheets>
    <sheet name="4月" sheetId="70" r:id="rId1"/>
    <sheet name="5月 " sheetId="71" r:id="rId2"/>
    <sheet name="6月  " sheetId="72" r:id="rId3"/>
    <sheet name="7月  " sheetId="73" r:id="rId4"/>
    <sheet name="8月   " sheetId="74" r:id="rId5"/>
    <sheet name="9月    " sheetId="75" r:id="rId6"/>
    <sheet name="10月     " sheetId="76" r:id="rId7"/>
    <sheet name="11月    " sheetId="77" r:id="rId8"/>
    <sheet name="12月     " sheetId="78" r:id="rId9"/>
    <sheet name="1月      " sheetId="80" r:id="rId10"/>
  </sheets>
  <calcPr calcId="191029"/>
</workbook>
</file>

<file path=xl/calcChain.xml><?xml version="1.0" encoding="utf-8"?>
<calcChain xmlns="http://schemas.openxmlformats.org/spreadsheetml/2006/main">
  <c r="F139" i="80" l="1"/>
  <c r="B139" i="80"/>
  <c r="J138" i="80"/>
  <c r="F138" i="80"/>
  <c r="B138" i="80"/>
  <c r="J137" i="80"/>
  <c r="F137" i="80"/>
  <c r="B137" i="80"/>
  <c r="J136" i="80"/>
  <c r="F136" i="80"/>
  <c r="B111" i="80" s="1"/>
  <c r="B136" i="80"/>
  <c r="J135" i="80"/>
  <c r="F135" i="80"/>
  <c r="B135" i="80"/>
  <c r="J134" i="80"/>
  <c r="F134" i="80"/>
  <c r="B134" i="80"/>
  <c r="J133" i="80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F128" i="80"/>
  <c r="B128" i="80"/>
  <c r="J127" i="80"/>
  <c r="F127" i="80"/>
  <c r="B127" i="80"/>
  <c r="J126" i="80"/>
  <c r="F126" i="80"/>
  <c r="B109" i="80" s="1"/>
  <c r="B126" i="80"/>
  <c r="J125" i="80"/>
  <c r="F125" i="80"/>
  <c r="B125" i="80"/>
  <c r="J124" i="80"/>
  <c r="F124" i="80"/>
  <c r="B124" i="80"/>
  <c r="J123" i="80"/>
  <c r="B117" i="80" s="1"/>
  <c r="F123" i="80"/>
  <c r="B123" i="80"/>
  <c r="J122" i="80"/>
  <c r="B116" i="80" s="1"/>
  <c r="F122" i="80"/>
  <c r="B122" i="80"/>
  <c r="J121" i="80"/>
  <c r="F121" i="80"/>
  <c r="J120" i="80"/>
  <c r="F120" i="80"/>
  <c r="D120" i="80"/>
  <c r="C120" i="80"/>
  <c r="B120" i="80"/>
  <c r="J119" i="80"/>
  <c r="F119" i="80"/>
  <c r="D119" i="80"/>
  <c r="C119" i="80"/>
  <c r="J118" i="80"/>
  <c r="F118" i="80"/>
  <c r="D118" i="80"/>
  <c r="C118" i="80"/>
  <c r="J117" i="80"/>
  <c r="F117" i="80"/>
  <c r="D117" i="80"/>
  <c r="C117" i="80"/>
  <c r="J116" i="80"/>
  <c r="F116" i="80"/>
  <c r="D116" i="80"/>
  <c r="C116" i="80"/>
  <c r="J115" i="80"/>
  <c r="F115" i="80"/>
  <c r="D115" i="80"/>
  <c r="C115" i="80"/>
  <c r="J114" i="80"/>
  <c r="F114" i="80"/>
  <c r="D114" i="80"/>
  <c r="C114" i="80"/>
  <c r="J113" i="80"/>
  <c r="F113" i="80"/>
  <c r="D113" i="80"/>
  <c r="C113" i="80"/>
  <c r="J112" i="80"/>
  <c r="F112" i="80"/>
  <c r="D112" i="80"/>
  <c r="C112" i="80"/>
  <c r="J111" i="80"/>
  <c r="F111" i="80"/>
  <c r="B106" i="80" s="1"/>
  <c r="D111" i="80"/>
  <c r="C111" i="80"/>
  <c r="J110" i="80"/>
  <c r="F110" i="80"/>
  <c r="D110" i="80"/>
  <c r="C110" i="80"/>
  <c r="J109" i="80"/>
  <c r="F109" i="80"/>
  <c r="D109" i="80"/>
  <c r="C109" i="80"/>
  <c r="J108" i="80"/>
  <c r="F108" i="80"/>
  <c r="D108" i="80"/>
  <c r="C108" i="80"/>
  <c r="J107" i="80"/>
  <c r="F107" i="80"/>
  <c r="D107" i="80"/>
  <c r="C107" i="80"/>
  <c r="J106" i="80"/>
  <c r="F106" i="80"/>
  <c r="D106" i="80"/>
  <c r="C106" i="80"/>
  <c r="J105" i="80"/>
  <c r="F105" i="80"/>
  <c r="B105" i="80" s="1"/>
  <c r="D105" i="80"/>
  <c r="C105" i="80"/>
  <c r="J104" i="80"/>
  <c r="F104" i="80"/>
  <c r="D104" i="80"/>
  <c r="C104" i="80"/>
  <c r="J103" i="80"/>
  <c r="F103" i="80"/>
  <c r="D103" i="80"/>
  <c r="C103" i="80"/>
  <c r="J102" i="80"/>
  <c r="F102" i="80"/>
  <c r="D102" i="80"/>
  <c r="C102" i="80"/>
  <c r="J101" i="80"/>
  <c r="F101" i="80"/>
  <c r="D101" i="80"/>
  <c r="C101" i="80"/>
  <c r="J100" i="80"/>
  <c r="F100" i="80"/>
  <c r="D100" i="80"/>
  <c r="C100" i="80"/>
  <c r="J99" i="80"/>
  <c r="F99" i="80"/>
  <c r="J98" i="80"/>
  <c r="F98" i="80"/>
  <c r="J95" i="80"/>
  <c r="F92" i="80"/>
  <c r="B92" i="80"/>
  <c r="J91" i="80"/>
  <c r="B73" i="80" s="1"/>
  <c r="F91" i="80"/>
  <c r="B91" i="80"/>
  <c r="J90" i="80"/>
  <c r="F90" i="80"/>
  <c r="B90" i="80"/>
  <c r="J89" i="80"/>
  <c r="F89" i="80"/>
  <c r="B89" i="80"/>
  <c r="J88" i="80"/>
  <c r="F88" i="80"/>
  <c r="B88" i="80"/>
  <c r="J87" i="80"/>
  <c r="F87" i="80"/>
  <c r="B87" i="80"/>
  <c r="J86" i="80"/>
  <c r="F86" i="80"/>
  <c r="B86" i="80"/>
  <c r="J85" i="80"/>
  <c r="F85" i="80"/>
  <c r="B85" i="80"/>
  <c r="J84" i="80"/>
  <c r="F84" i="80"/>
  <c r="B84" i="80"/>
  <c r="J83" i="80"/>
  <c r="F83" i="80"/>
  <c r="B83" i="80"/>
  <c r="J82" i="80"/>
  <c r="F82" i="80"/>
  <c r="B82" i="80"/>
  <c r="J81" i="80"/>
  <c r="F81" i="80"/>
  <c r="B81" i="80"/>
  <c r="J80" i="80"/>
  <c r="F80" i="80"/>
  <c r="B80" i="80"/>
  <c r="J79" i="80"/>
  <c r="F79" i="80"/>
  <c r="B79" i="80"/>
  <c r="J78" i="80"/>
  <c r="F78" i="80"/>
  <c r="B78" i="80"/>
  <c r="J77" i="80"/>
  <c r="F77" i="80"/>
  <c r="B77" i="80"/>
  <c r="J76" i="80"/>
  <c r="F76" i="80"/>
  <c r="B76" i="80"/>
  <c r="J75" i="80"/>
  <c r="F75" i="80"/>
  <c r="B75" i="80"/>
  <c r="J74" i="80"/>
  <c r="F74" i="80"/>
  <c r="J73" i="80"/>
  <c r="F73" i="80"/>
  <c r="D73" i="80"/>
  <c r="C73" i="80"/>
  <c r="J72" i="80"/>
  <c r="F72" i="80"/>
  <c r="D72" i="80"/>
  <c r="C72" i="80"/>
  <c r="J71" i="80"/>
  <c r="F71" i="80"/>
  <c r="D71" i="80"/>
  <c r="C71" i="80"/>
  <c r="J70" i="80"/>
  <c r="F70" i="80"/>
  <c r="D70" i="80"/>
  <c r="C70" i="80"/>
  <c r="J69" i="80"/>
  <c r="F69" i="80"/>
  <c r="D69" i="80"/>
  <c r="C69" i="80"/>
  <c r="J68" i="80"/>
  <c r="F68" i="80"/>
  <c r="D68" i="80"/>
  <c r="C68" i="80"/>
  <c r="J67" i="80"/>
  <c r="F67" i="80"/>
  <c r="D67" i="80"/>
  <c r="C67" i="80"/>
  <c r="J66" i="80"/>
  <c r="F66" i="80"/>
  <c r="D66" i="80"/>
  <c r="C66" i="80"/>
  <c r="J65" i="80"/>
  <c r="F65" i="80"/>
  <c r="D65" i="80"/>
  <c r="C65" i="80"/>
  <c r="J64" i="80"/>
  <c r="F64" i="80"/>
  <c r="D64" i="80"/>
  <c r="C64" i="80"/>
  <c r="J63" i="80"/>
  <c r="F63" i="80"/>
  <c r="D63" i="80"/>
  <c r="C63" i="80"/>
  <c r="J62" i="80"/>
  <c r="F62" i="80"/>
  <c r="D62" i="80"/>
  <c r="C62" i="80"/>
  <c r="J61" i="80"/>
  <c r="F61" i="80"/>
  <c r="D61" i="80"/>
  <c r="C61" i="80"/>
  <c r="J60" i="80"/>
  <c r="F60" i="80"/>
  <c r="D60" i="80"/>
  <c r="C60" i="80"/>
  <c r="J59" i="80"/>
  <c r="F59" i="80"/>
  <c r="D59" i="80"/>
  <c r="C59" i="80"/>
  <c r="J58" i="80"/>
  <c r="F58" i="80"/>
  <c r="D58" i="80"/>
  <c r="C58" i="80"/>
  <c r="J57" i="80"/>
  <c r="F57" i="80"/>
  <c r="D57" i="80"/>
  <c r="C57" i="80"/>
  <c r="J56" i="80"/>
  <c r="F56" i="80"/>
  <c r="D56" i="80"/>
  <c r="C56" i="80"/>
  <c r="J55" i="80"/>
  <c r="F55" i="80"/>
  <c r="D55" i="80"/>
  <c r="C55" i="80"/>
  <c r="J54" i="80"/>
  <c r="F54" i="80"/>
  <c r="D54" i="80"/>
  <c r="C54" i="80"/>
  <c r="J53" i="80"/>
  <c r="F53" i="80"/>
  <c r="D53" i="80"/>
  <c r="C53" i="80"/>
  <c r="J52" i="80"/>
  <c r="F52" i="80"/>
  <c r="J51" i="80"/>
  <c r="F51" i="80"/>
  <c r="J48" i="80"/>
  <c r="F45" i="80"/>
  <c r="B45" i="80"/>
  <c r="J44" i="80"/>
  <c r="F44" i="80"/>
  <c r="B44" i="80"/>
  <c r="J43" i="80"/>
  <c r="F43" i="80"/>
  <c r="B43" i="80"/>
  <c r="J42" i="80"/>
  <c r="F42" i="80"/>
  <c r="B42" i="80"/>
  <c r="J41" i="80"/>
  <c r="F41" i="80"/>
  <c r="B41" i="80"/>
  <c r="J40" i="80"/>
  <c r="F40" i="80"/>
  <c r="B40" i="80"/>
  <c r="J39" i="80"/>
  <c r="F39" i="80"/>
  <c r="B39" i="80"/>
  <c r="J38" i="80"/>
  <c r="F38" i="80"/>
  <c r="B38" i="80"/>
  <c r="J37" i="80"/>
  <c r="F37" i="80"/>
  <c r="B37" i="80"/>
  <c r="J36" i="80"/>
  <c r="F36" i="80"/>
  <c r="B36" i="80"/>
  <c r="J35" i="80"/>
  <c r="F35" i="80"/>
  <c r="B35" i="80"/>
  <c r="J34" i="80"/>
  <c r="F34" i="80"/>
  <c r="B34" i="80"/>
  <c r="J33" i="80"/>
  <c r="F33" i="80"/>
  <c r="B33" i="80"/>
  <c r="B7" i="80" s="1"/>
  <c r="J32" i="80"/>
  <c r="F32" i="80"/>
  <c r="B32" i="80"/>
  <c r="J31" i="80"/>
  <c r="F31" i="80"/>
  <c r="B31" i="80"/>
  <c r="J30" i="80"/>
  <c r="F30" i="80"/>
  <c r="B30" i="80"/>
  <c r="J29" i="80"/>
  <c r="F29" i="80"/>
  <c r="B29" i="80"/>
  <c r="J28" i="80"/>
  <c r="F28" i="80"/>
  <c r="B28" i="80"/>
  <c r="J27" i="80"/>
  <c r="F27" i="80"/>
  <c r="J26" i="80"/>
  <c r="F26" i="80"/>
  <c r="D26" i="80"/>
  <c r="C26" i="80"/>
  <c r="B26" i="80"/>
  <c r="J25" i="80"/>
  <c r="F25" i="80"/>
  <c r="D25" i="80"/>
  <c r="C25" i="80"/>
  <c r="J24" i="80"/>
  <c r="F24" i="80"/>
  <c r="D24" i="80"/>
  <c r="C24" i="80"/>
  <c r="J23" i="80"/>
  <c r="F23" i="80"/>
  <c r="D23" i="80"/>
  <c r="C23" i="80"/>
  <c r="J22" i="80"/>
  <c r="F22" i="80"/>
  <c r="D22" i="80"/>
  <c r="C22" i="80"/>
  <c r="J21" i="80"/>
  <c r="F21" i="80"/>
  <c r="D21" i="80"/>
  <c r="C21" i="80"/>
  <c r="J20" i="80"/>
  <c r="F20" i="80"/>
  <c r="D20" i="80"/>
  <c r="C20" i="80"/>
  <c r="J19" i="80"/>
  <c r="F19" i="80"/>
  <c r="D19" i="80"/>
  <c r="C19" i="80"/>
  <c r="J18" i="80"/>
  <c r="F18" i="80"/>
  <c r="D18" i="80"/>
  <c r="C18" i="80"/>
  <c r="J17" i="80"/>
  <c r="F17" i="80"/>
  <c r="D17" i="80"/>
  <c r="C17" i="80"/>
  <c r="J16" i="80"/>
  <c r="F16" i="80"/>
  <c r="D16" i="80"/>
  <c r="C16" i="80"/>
  <c r="J15" i="80"/>
  <c r="F15" i="80"/>
  <c r="D15" i="80"/>
  <c r="C15" i="80"/>
  <c r="J14" i="80"/>
  <c r="F14" i="80"/>
  <c r="D14" i="80"/>
  <c r="C14" i="80"/>
  <c r="J13" i="80"/>
  <c r="F13" i="80"/>
  <c r="D13" i="80"/>
  <c r="C13" i="80"/>
  <c r="J12" i="80"/>
  <c r="F12" i="80"/>
  <c r="D12" i="80"/>
  <c r="C12" i="80"/>
  <c r="J11" i="80"/>
  <c r="F11" i="80"/>
  <c r="D11" i="80"/>
  <c r="C11" i="80"/>
  <c r="J10" i="80"/>
  <c r="F10" i="80"/>
  <c r="D10" i="80"/>
  <c r="C10" i="80"/>
  <c r="J9" i="80"/>
  <c r="F9" i="80"/>
  <c r="D9" i="80"/>
  <c r="C9" i="80"/>
  <c r="J8" i="80"/>
  <c r="F8" i="80"/>
  <c r="D8" i="80"/>
  <c r="C8" i="80"/>
  <c r="J7" i="80"/>
  <c r="F7" i="80"/>
  <c r="D7" i="80"/>
  <c r="C7" i="80"/>
  <c r="J6" i="80"/>
  <c r="F6" i="80"/>
  <c r="D6" i="80"/>
  <c r="C6" i="80"/>
  <c r="J5" i="80"/>
  <c r="F5" i="80"/>
  <c r="J4" i="80"/>
  <c r="F4" i="80"/>
  <c r="B14" i="80" l="1"/>
  <c r="B8" i="80"/>
  <c r="B6" i="80"/>
  <c r="B108" i="80"/>
  <c r="B110" i="80"/>
  <c r="B101" i="80"/>
  <c r="B100" i="80"/>
  <c r="B21" i="80"/>
  <c r="B23" i="80"/>
  <c r="B24" i="80"/>
  <c r="B12" i="80"/>
  <c r="B11" i="80"/>
  <c r="B65" i="80"/>
  <c r="B66" i="80"/>
  <c r="B61" i="80"/>
  <c r="B64" i="80"/>
  <c r="B62" i="80"/>
  <c r="B63" i="80"/>
  <c r="B59" i="80"/>
  <c r="B60" i="80"/>
  <c r="B53" i="80"/>
  <c r="B54" i="80"/>
  <c r="B114" i="80"/>
  <c r="B118" i="80"/>
  <c r="B112" i="80"/>
  <c r="B113" i="80"/>
  <c r="B119" i="80"/>
  <c r="B115" i="80"/>
  <c r="B104" i="80"/>
  <c r="B107" i="80"/>
  <c r="D98" i="80"/>
  <c r="B103" i="80"/>
  <c r="B102" i="80"/>
  <c r="C98" i="80"/>
  <c r="B72" i="80"/>
  <c r="B68" i="80"/>
  <c r="B69" i="80"/>
  <c r="B70" i="80"/>
  <c r="B67" i="80"/>
  <c r="B71" i="80"/>
  <c r="B56" i="80"/>
  <c r="B58" i="80"/>
  <c r="B57" i="80"/>
  <c r="D51" i="80"/>
  <c r="C51" i="80"/>
  <c r="B55" i="80"/>
  <c r="B20" i="80"/>
  <c r="B18" i="80"/>
  <c r="B19" i="80"/>
  <c r="B22" i="80"/>
  <c r="B25" i="80"/>
  <c r="C4" i="80"/>
  <c r="B10" i="80"/>
  <c r="B13" i="80"/>
  <c r="B16" i="80"/>
  <c r="B17" i="80"/>
  <c r="B15" i="80"/>
  <c r="B9" i="80"/>
  <c r="D4" i="80"/>
  <c r="B51" i="80" l="1"/>
  <c r="B98" i="80"/>
  <c r="B4" i="80"/>
  <c r="F139" i="78" l="1"/>
  <c r="B139" i="78"/>
  <c r="J138" i="78"/>
  <c r="B120" i="78" s="1"/>
  <c r="F138" i="78"/>
  <c r="B138" i="78"/>
  <c r="J137" i="78"/>
  <c r="F137" i="78"/>
  <c r="B137" i="78"/>
  <c r="J136" i="78"/>
  <c r="F136" i="78"/>
  <c r="B136" i="78"/>
  <c r="J135" i="78"/>
  <c r="F135" i="78"/>
  <c r="B135" i="78"/>
  <c r="J134" i="78"/>
  <c r="F134" i="78"/>
  <c r="B134" i="78"/>
  <c r="J133" i="78"/>
  <c r="B119" i="78" s="1"/>
  <c r="F133" i="78"/>
  <c r="B133" i="78"/>
  <c r="J132" i="78"/>
  <c r="F132" i="78"/>
  <c r="B132" i="78"/>
  <c r="J131" i="78"/>
  <c r="F131" i="78"/>
  <c r="B131" i="78"/>
  <c r="J130" i="78"/>
  <c r="F130" i="78"/>
  <c r="B130" i="78"/>
  <c r="J129" i="78"/>
  <c r="F129" i="78"/>
  <c r="B129" i="78"/>
  <c r="J128" i="78"/>
  <c r="F128" i="78"/>
  <c r="B128" i="78"/>
  <c r="J127" i="78"/>
  <c r="F127" i="78"/>
  <c r="B127" i="78"/>
  <c r="J126" i="78"/>
  <c r="F126" i="78"/>
  <c r="B126" i="78"/>
  <c r="J125" i="78"/>
  <c r="F125" i="78"/>
  <c r="B125" i="78"/>
  <c r="J124" i="78"/>
  <c r="F124" i="78"/>
  <c r="B124" i="78"/>
  <c r="J123" i="78"/>
  <c r="F123" i="78"/>
  <c r="B123" i="78"/>
  <c r="J122" i="78"/>
  <c r="F122" i="78"/>
  <c r="B122" i="78"/>
  <c r="J121" i="78"/>
  <c r="F121" i="78"/>
  <c r="J120" i="78"/>
  <c r="F120" i="78"/>
  <c r="D120" i="78"/>
  <c r="C120" i="78"/>
  <c r="J119" i="78"/>
  <c r="F119" i="78"/>
  <c r="D119" i="78"/>
  <c r="C119" i="78"/>
  <c r="J118" i="78"/>
  <c r="F118" i="78"/>
  <c r="D118" i="78"/>
  <c r="C118" i="78"/>
  <c r="J117" i="78"/>
  <c r="F117" i="78"/>
  <c r="D117" i="78"/>
  <c r="C117" i="78"/>
  <c r="J116" i="78"/>
  <c r="F116" i="78"/>
  <c r="D116" i="78"/>
  <c r="C116" i="78"/>
  <c r="J115" i="78"/>
  <c r="F115" i="78"/>
  <c r="B107" i="78" s="1"/>
  <c r="D115" i="78"/>
  <c r="C115" i="78"/>
  <c r="J114" i="78"/>
  <c r="F114" i="78"/>
  <c r="D114" i="78"/>
  <c r="C114" i="78"/>
  <c r="J113" i="78"/>
  <c r="B115" i="78" s="1"/>
  <c r="F113" i="78"/>
  <c r="D113" i="78"/>
  <c r="C113" i="78"/>
  <c r="J112" i="78"/>
  <c r="F112" i="78"/>
  <c r="D112" i="78"/>
  <c r="C112" i="78"/>
  <c r="J111" i="78"/>
  <c r="F111" i="78"/>
  <c r="D111" i="78"/>
  <c r="C111" i="78"/>
  <c r="J110" i="78"/>
  <c r="F110" i="78"/>
  <c r="D110" i="78"/>
  <c r="C110" i="78"/>
  <c r="J109" i="78"/>
  <c r="F109" i="78"/>
  <c r="D109" i="78"/>
  <c r="C109" i="78"/>
  <c r="J108" i="78"/>
  <c r="F108" i="78"/>
  <c r="D108" i="78"/>
  <c r="C108" i="78"/>
  <c r="J107" i="78"/>
  <c r="F107" i="78"/>
  <c r="D107" i="78"/>
  <c r="C107" i="78"/>
  <c r="J106" i="78"/>
  <c r="F106" i="78"/>
  <c r="D106" i="78"/>
  <c r="C106" i="78"/>
  <c r="J105" i="78"/>
  <c r="F105" i="78"/>
  <c r="D105" i="78"/>
  <c r="C105" i="78"/>
  <c r="J104" i="78"/>
  <c r="F104" i="78"/>
  <c r="D104" i="78"/>
  <c r="C104" i="78"/>
  <c r="J103" i="78"/>
  <c r="F103" i="78"/>
  <c r="D103" i="78"/>
  <c r="C103" i="78"/>
  <c r="J102" i="78"/>
  <c r="F102" i="78"/>
  <c r="D102" i="78"/>
  <c r="C102" i="78"/>
  <c r="J101" i="78"/>
  <c r="F101" i="78"/>
  <c r="D101" i="78"/>
  <c r="C101" i="78"/>
  <c r="J100" i="78"/>
  <c r="F100" i="78"/>
  <c r="D100" i="78"/>
  <c r="C100" i="78"/>
  <c r="J99" i="78"/>
  <c r="F99" i="78"/>
  <c r="J98" i="78"/>
  <c r="F98" i="78"/>
  <c r="J95" i="78"/>
  <c r="F92" i="78"/>
  <c r="B92" i="78"/>
  <c r="J91" i="78"/>
  <c r="B73" i="78" s="1"/>
  <c r="F91" i="78"/>
  <c r="B91" i="78"/>
  <c r="J90" i="78"/>
  <c r="F90" i="78"/>
  <c r="B90" i="78"/>
  <c r="J89" i="78"/>
  <c r="F89" i="78"/>
  <c r="B89" i="78"/>
  <c r="J88" i="78"/>
  <c r="F88" i="78"/>
  <c r="B88" i="78"/>
  <c r="J87" i="78"/>
  <c r="F87" i="78"/>
  <c r="B87" i="78"/>
  <c r="J86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J79" i="78"/>
  <c r="F79" i="78"/>
  <c r="B79" i="78"/>
  <c r="J78" i="78"/>
  <c r="F78" i="78"/>
  <c r="B78" i="78"/>
  <c r="J77" i="78"/>
  <c r="F77" i="78"/>
  <c r="B77" i="78"/>
  <c r="J76" i="78"/>
  <c r="F76" i="78"/>
  <c r="B76" i="78"/>
  <c r="J75" i="78"/>
  <c r="F75" i="78"/>
  <c r="B75" i="78"/>
  <c r="J74" i="78"/>
  <c r="F74" i="78"/>
  <c r="J73" i="78"/>
  <c r="F73" i="78"/>
  <c r="D73" i="78"/>
  <c r="C73" i="78"/>
  <c r="J72" i="78"/>
  <c r="F72" i="78"/>
  <c r="D72" i="78"/>
  <c r="C72" i="78"/>
  <c r="J71" i="78"/>
  <c r="F71" i="78"/>
  <c r="D71" i="78"/>
  <c r="C71" i="78"/>
  <c r="J70" i="78"/>
  <c r="F70" i="78"/>
  <c r="D70" i="78"/>
  <c r="C70" i="78"/>
  <c r="J69" i="78"/>
  <c r="F69" i="78"/>
  <c r="D69" i="78"/>
  <c r="C69" i="78"/>
  <c r="J68" i="78"/>
  <c r="F68" i="78"/>
  <c r="B60" i="78" s="1"/>
  <c r="D68" i="78"/>
  <c r="C68" i="78"/>
  <c r="J67" i="78"/>
  <c r="F67" i="78"/>
  <c r="D67" i="78"/>
  <c r="C67" i="78"/>
  <c r="J66" i="78"/>
  <c r="B68" i="78" s="1"/>
  <c r="F66" i="78"/>
  <c r="D66" i="78"/>
  <c r="C66" i="78"/>
  <c r="J65" i="78"/>
  <c r="F65" i="78"/>
  <c r="D65" i="78"/>
  <c r="C65" i="78"/>
  <c r="J64" i="78"/>
  <c r="F64" i="78"/>
  <c r="D64" i="78"/>
  <c r="C64" i="78"/>
  <c r="B64" i="78"/>
  <c r="J63" i="78"/>
  <c r="F63" i="78"/>
  <c r="D63" i="78"/>
  <c r="C63" i="78"/>
  <c r="J62" i="78"/>
  <c r="F62" i="78"/>
  <c r="D62" i="78"/>
  <c r="C62" i="78"/>
  <c r="J61" i="78"/>
  <c r="F61" i="78"/>
  <c r="D61" i="78"/>
  <c r="C61" i="78"/>
  <c r="J60" i="78"/>
  <c r="F60" i="78"/>
  <c r="D60" i="78"/>
  <c r="C60" i="78"/>
  <c r="J59" i="78"/>
  <c r="F59" i="78"/>
  <c r="D59" i="78"/>
  <c r="C59" i="78"/>
  <c r="J58" i="78"/>
  <c r="F58" i="78"/>
  <c r="D58" i="78"/>
  <c r="C58" i="78"/>
  <c r="J57" i="78"/>
  <c r="F57" i="78"/>
  <c r="D57" i="78"/>
  <c r="C57" i="78"/>
  <c r="J56" i="78"/>
  <c r="B66" i="78" s="1"/>
  <c r="F56" i="78"/>
  <c r="D56" i="78"/>
  <c r="C56" i="78"/>
  <c r="J55" i="78"/>
  <c r="F55" i="78"/>
  <c r="D55" i="78"/>
  <c r="C55" i="78"/>
  <c r="J54" i="78"/>
  <c r="F54" i="78"/>
  <c r="D54" i="78"/>
  <c r="C54" i="78"/>
  <c r="J53" i="78"/>
  <c r="F53" i="78"/>
  <c r="D53" i="78"/>
  <c r="C53" i="78"/>
  <c r="J52" i="78"/>
  <c r="F52" i="78"/>
  <c r="J51" i="78"/>
  <c r="F51" i="78"/>
  <c r="J48" i="78"/>
  <c r="F45" i="78"/>
  <c r="B45" i="78"/>
  <c r="J44" i="78"/>
  <c r="B26" i="78" s="1"/>
  <c r="F44" i="78"/>
  <c r="B44" i="78"/>
  <c r="J43" i="78"/>
  <c r="F43" i="78"/>
  <c r="B43" i="78"/>
  <c r="J42" i="78"/>
  <c r="F42" i="78"/>
  <c r="B42" i="78"/>
  <c r="J41" i="78"/>
  <c r="F41" i="78"/>
  <c r="B41" i="78"/>
  <c r="J40" i="78"/>
  <c r="F40" i="78"/>
  <c r="B40" i="78"/>
  <c r="J39" i="78"/>
  <c r="F39" i="78"/>
  <c r="B39" i="78"/>
  <c r="J38" i="78"/>
  <c r="F38" i="78"/>
  <c r="B38" i="78"/>
  <c r="J37" i="78"/>
  <c r="F37" i="78"/>
  <c r="B37" i="78"/>
  <c r="J36" i="78"/>
  <c r="F36" i="78"/>
  <c r="B36" i="78"/>
  <c r="J35" i="78"/>
  <c r="F35" i="78"/>
  <c r="B35" i="78"/>
  <c r="J34" i="78"/>
  <c r="F34" i="78"/>
  <c r="B34" i="78"/>
  <c r="J33" i="78"/>
  <c r="F33" i="78"/>
  <c r="B33" i="78"/>
  <c r="J32" i="78"/>
  <c r="F32" i="78"/>
  <c r="B32" i="78"/>
  <c r="J31" i="78"/>
  <c r="F31" i="78"/>
  <c r="B31" i="78"/>
  <c r="J30" i="78"/>
  <c r="F30" i="78"/>
  <c r="B30" i="78"/>
  <c r="J29" i="78"/>
  <c r="F29" i="78"/>
  <c r="B29" i="78"/>
  <c r="J28" i="78"/>
  <c r="F28" i="78"/>
  <c r="B28" i="78"/>
  <c r="J27" i="78"/>
  <c r="F27" i="78"/>
  <c r="J26" i="78"/>
  <c r="F26" i="78"/>
  <c r="B14" i="78" s="1"/>
  <c r="D26" i="78"/>
  <c r="C26" i="78"/>
  <c r="J25" i="78"/>
  <c r="F25" i="78"/>
  <c r="D25" i="78"/>
  <c r="C25" i="78"/>
  <c r="J24" i="78"/>
  <c r="F24" i="78"/>
  <c r="D24" i="78"/>
  <c r="C24" i="78"/>
  <c r="J23" i="78"/>
  <c r="F23" i="78"/>
  <c r="D23" i="78"/>
  <c r="C23" i="78"/>
  <c r="J22" i="78"/>
  <c r="F22" i="78"/>
  <c r="D22" i="78"/>
  <c r="C22" i="78"/>
  <c r="J21" i="78"/>
  <c r="F21" i="78"/>
  <c r="D21" i="78"/>
  <c r="C21" i="78"/>
  <c r="J20" i="78"/>
  <c r="F20" i="78"/>
  <c r="D20" i="78"/>
  <c r="C20" i="78"/>
  <c r="J19" i="78"/>
  <c r="B21" i="78" s="1"/>
  <c r="F19" i="78"/>
  <c r="D19" i="78"/>
  <c r="C19" i="78"/>
  <c r="J18" i="78"/>
  <c r="F18" i="78"/>
  <c r="D18" i="78"/>
  <c r="C18" i="78"/>
  <c r="J17" i="78"/>
  <c r="F17" i="78"/>
  <c r="D17" i="78"/>
  <c r="C17" i="78"/>
  <c r="J16" i="78"/>
  <c r="F16" i="78"/>
  <c r="D16" i="78"/>
  <c r="C16" i="78"/>
  <c r="J15" i="78"/>
  <c r="F15" i="78"/>
  <c r="D15" i="78"/>
  <c r="C15" i="78"/>
  <c r="J14" i="78"/>
  <c r="F14" i="78"/>
  <c r="D14" i="78"/>
  <c r="C14" i="78"/>
  <c r="J13" i="78"/>
  <c r="F13" i="78"/>
  <c r="D13" i="78"/>
  <c r="C13" i="78"/>
  <c r="J12" i="78"/>
  <c r="F12" i="78"/>
  <c r="D12" i="78"/>
  <c r="C12" i="78"/>
  <c r="J11" i="78"/>
  <c r="F11" i="78"/>
  <c r="D11" i="78"/>
  <c r="C11" i="78"/>
  <c r="J10" i="78"/>
  <c r="F10" i="78"/>
  <c r="D10" i="78"/>
  <c r="C10" i="78"/>
  <c r="J9" i="78"/>
  <c r="F9" i="78"/>
  <c r="D9" i="78"/>
  <c r="C9" i="78"/>
  <c r="J8" i="78"/>
  <c r="F8" i="78"/>
  <c r="D8" i="78"/>
  <c r="C8" i="78"/>
  <c r="J7" i="78"/>
  <c r="F7" i="78"/>
  <c r="D7" i="78"/>
  <c r="C7" i="78"/>
  <c r="J6" i="78"/>
  <c r="F6" i="78"/>
  <c r="D6" i="78"/>
  <c r="C6" i="78"/>
  <c r="J5" i="78"/>
  <c r="F5" i="78"/>
  <c r="J4" i="78"/>
  <c r="F4" i="78"/>
  <c r="B65" i="78" l="1"/>
  <c r="B13" i="78"/>
  <c r="B57" i="78"/>
  <c r="B113" i="78"/>
  <c r="B111" i="78"/>
  <c r="B19" i="78"/>
  <c r="B15" i="78"/>
  <c r="B16" i="78"/>
  <c r="B17" i="78"/>
  <c r="B114" i="78"/>
  <c r="B105" i="78"/>
  <c r="B103" i="78"/>
  <c r="B72" i="78"/>
  <c r="B56" i="78"/>
  <c r="B25" i="78"/>
  <c r="B9" i="78"/>
  <c r="B112" i="78"/>
  <c r="B116" i="78"/>
  <c r="B117" i="78"/>
  <c r="B118" i="78"/>
  <c r="D98" i="78"/>
  <c r="B106" i="78"/>
  <c r="B104" i="78"/>
  <c r="B108" i="78"/>
  <c r="B109" i="78"/>
  <c r="B110" i="78"/>
  <c r="C98" i="78"/>
  <c r="B101" i="78"/>
  <c r="B100" i="78"/>
  <c r="B102" i="78"/>
  <c r="B69" i="78"/>
  <c r="B71" i="78"/>
  <c r="B70" i="78"/>
  <c r="B67" i="78"/>
  <c r="D51" i="78"/>
  <c r="B61" i="78"/>
  <c r="B63" i="78"/>
  <c r="B58" i="78"/>
  <c r="B62" i="78"/>
  <c r="B59" i="78"/>
  <c r="B53" i="78"/>
  <c r="B55" i="78"/>
  <c r="B54" i="78"/>
  <c r="C51" i="78"/>
  <c r="B20" i="78"/>
  <c r="B22" i="78"/>
  <c r="B23" i="78"/>
  <c r="B24" i="78"/>
  <c r="B18" i="78"/>
  <c r="C4" i="78"/>
  <c r="B12" i="78"/>
  <c r="B11" i="78"/>
  <c r="B10" i="78"/>
  <c r="D4" i="78"/>
  <c r="B6" i="78"/>
  <c r="B7" i="78"/>
  <c r="B8" i="78"/>
  <c r="F139" i="77"/>
  <c r="B139" i="77"/>
  <c r="J138" i="77"/>
  <c r="B120" i="77" s="1"/>
  <c r="F138" i="77"/>
  <c r="B138" i="77"/>
  <c r="J137" i="77"/>
  <c r="F137" i="77"/>
  <c r="B137" i="77"/>
  <c r="J136" i="77"/>
  <c r="F136" i="77"/>
  <c r="B136" i="77"/>
  <c r="J135" i="77"/>
  <c r="F135" i="77"/>
  <c r="B135" i="77"/>
  <c r="J134" i="77"/>
  <c r="F134" i="77"/>
  <c r="B134" i="77"/>
  <c r="J133" i="77"/>
  <c r="F133" i="77"/>
  <c r="B133" i="77"/>
  <c r="J132" i="77"/>
  <c r="F132" i="77"/>
  <c r="B132" i="77"/>
  <c r="J131" i="77"/>
  <c r="F131" i="77"/>
  <c r="B131" i="77"/>
  <c r="J130" i="77"/>
  <c r="F130" i="77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J121" i="77"/>
  <c r="F121" i="77"/>
  <c r="J120" i="77"/>
  <c r="F120" i="77"/>
  <c r="D120" i="77"/>
  <c r="C120" i="77"/>
  <c r="J119" i="77"/>
  <c r="F119" i="77"/>
  <c r="D119" i="77"/>
  <c r="C119" i="77"/>
  <c r="J118" i="77"/>
  <c r="F118" i="77"/>
  <c r="D118" i="77"/>
  <c r="C118" i="77"/>
  <c r="J117" i="77"/>
  <c r="F117" i="77"/>
  <c r="D117" i="77"/>
  <c r="C117" i="77"/>
  <c r="J116" i="77"/>
  <c r="F116" i="77"/>
  <c r="D116" i="77"/>
  <c r="C116" i="77"/>
  <c r="J115" i="77"/>
  <c r="F115" i="77"/>
  <c r="D115" i="77"/>
  <c r="C115" i="77"/>
  <c r="J114" i="77"/>
  <c r="F114" i="77"/>
  <c r="D114" i="77"/>
  <c r="C114" i="77"/>
  <c r="J113" i="77"/>
  <c r="B115" i="77" s="1"/>
  <c r="F113" i="77"/>
  <c r="D113" i="77"/>
  <c r="C113" i="77"/>
  <c r="J112" i="77"/>
  <c r="F112" i="77"/>
  <c r="D112" i="77"/>
  <c r="C112" i="77"/>
  <c r="J111" i="77"/>
  <c r="F111" i="77"/>
  <c r="D111" i="77"/>
  <c r="C111" i="77"/>
  <c r="J110" i="77"/>
  <c r="F110" i="77"/>
  <c r="D110" i="77"/>
  <c r="C110" i="77"/>
  <c r="J109" i="77"/>
  <c r="F109" i="77"/>
  <c r="D109" i="77"/>
  <c r="C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F105" i="77"/>
  <c r="D105" i="77"/>
  <c r="C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J101" i="77"/>
  <c r="F101" i="77"/>
  <c r="D101" i="77"/>
  <c r="C101" i="77"/>
  <c r="J100" i="77"/>
  <c r="F100" i="77"/>
  <c r="D100" i="77"/>
  <c r="C100" i="77"/>
  <c r="J99" i="77"/>
  <c r="F99" i="77"/>
  <c r="J98" i="77"/>
  <c r="F98" i="77"/>
  <c r="J95" i="77"/>
  <c r="F92" i="77"/>
  <c r="B92" i="77"/>
  <c r="J91" i="77"/>
  <c r="B73" i="77" s="1"/>
  <c r="F91" i="77"/>
  <c r="B91" i="77"/>
  <c r="J90" i="77"/>
  <c r="F90" i="77"/>
  <c r="B90" i="77"/>
  <c r="J89" i="77"/>
  <c r="F89" i="77"/>
  <c r="B89" i="77"/>
  <c r="J88" i="77"/>
  <c r="F88" i="77"/>
  <c r="B88" i="77"/>
  <c r="J87" i="77"/>
  <c r="F87" i="77"/>
  <c r="B87" i="77"/>
  <c r="J86" i="77"/>
  <c r="F86" i="77"/>
  <c r="B86" i="77"/>
  <c r="J85" i="77"/>
  <c r="F85" i="77"/>
  <c r="B85" i="77"/>
  <c r="J84" i="77"/>
  <c r="F84" i="77"/>
  <c r="B84" i="77"/>
  <c r="J83" i="77"/>
  <c r="F83" i="77"/>
  <c r="B83" i="77"/>
  <c r="J82" i="77"/>
  <c r="F82" i="77"/>
  <c r="B82" i="77"/>
  <c r="J81" i="77"/>
  <c r="F81" i="77"/>
  <c r="B81" i="77"/>
  <c r="J80" i="77"/>
  <c r="F80" i="77"/>
  <c r="B80" i="77"/>
  <c r="J79" i="77"/>
  <c r="F79" i="77"/>
  <c r="B79" i="77"/>
  <c r="J78" i="77"/>
  <c r="F78" i="77"/>
  <c r="B78" i="77"/>
  <c r="J77" i="77"/>
  <c r="F77" i="77"/>
  <c r="B77" i="77"/>
  <c r="J76" i="77"/>
  <c r="F76" i="77"/>
  <c r="B76" i="77"/>
  <c r="J75" i="77"/>
  <c r="F75" i="77"/>
  <c r="B75" i="77"/>
  <c r="J74" i="77"/>
  <c r="F74" i="77"/>
  <c r="J73" i="77"/>
  <c r="F73" i="77"/>
  <c r="D73" i="77"/>
  <c r="C73" i="77"/>
  <c r="J72" i="77"/>
  <c r="F72" i="77"/>
  <c r="D72" i="77"/>
  <c r="C72" i="77"/>
  <c r="J71" i="77"/>
  <c r="F71" i="77"/>
  <c r="D71" i="77"/>
  <c r="C71" i="77"/>
  <c r="J70" i="77"/>
  <c r="F70" i="77"/>
  <c r="D70" i="77"/>
  <c r="C70" i="77"/>
  <c r="J69" i="77"/>
  <c r="F69" i="77"/>
  <c r="B60" i="77" s="1"/>
  <c r="D69" i="77"/>
  <c r="C69" i="77"/>
  <c r="J68" i="77"/>
  <c r="F68" i="77"/>
  <c r="D68" i="77"/>
  <c r="C68" i="77"/>
  <c r="J67" i="77"/>
  <c r="F67" i="77"/>
  <c r="D67" i="77"/>
  <c r="C67" i="77"/>
  <c r="J66" i="77"/>
  <c r="B68" i="77" s="1"/>
  <c r="F66" i="77"/>
  <c r="D66" i="77"/>
  <c r="C66" i="77"/>
  <c r="J65" i="77"/>
  <c r="F65" i="77"/>
  <c r="D65" i="77"/>
  <c r="C65" i="77"/>
  <c r="J64" i="77"/>
  <c r="F64" i="77"/>
  <c r="D64" i="77"/>
  <c r="C64" i="77"/>
  <c r="J63" i="77"/>
  <c r="F63" i="77"/>
  <c r="D63" i="77"/>
  <c r="C63" i="77"/>
  <c r="J62" i="77"/>
  <c r="F62" i="77"/>
  <c r="D62" i="77"/>
  <c r="C62" i="77"/>
  <c r="J61" i="77"/>
  <c r="F61" i="77"/>
  <c r="D61" i="77"/>
  <c r="C61" i="77"/>
  <c r="J60" i="77"/>
  <c r="F60" i="77"/>
  <c r="D60" i="77"/>
  <c r="C60" i="77"/>
  <c r="J59" i="77"/>
  <c r="F59" i="77"/>
  <c r="D59" i="77"/>
  <c r="C59" i="77"/>
  <c r="J58" i="77"/>
  <c r="F58" i="77"/>
  <c r="D58" i="77"/>
  <c r="C58" i="77"/>
  <c r="J57" i="77"/>
  <c r="F57" i="77"/>
  <c r="D57" i="77"/>
  <c r="C57" i="77"/>
  <c r="J56" i="77"/>
  <c r="F56" i="77"/>
  <c r="D56" i="77"/>
  <c r="C56" i="77"/>
  <c r="J55" i="77"/>
  <c r="F55" i="77"/>
  <c r="D55" i="77"/>
  <c r="C55" i="77"/>
  <c r="J54" i="77"/>
  <c r="F54" i="77"/>
  <c r="D54" i="77"/>
  <c r="C54" i="77"/>
  <c r="J53" i="77"/>
  <c r="F53" i="77"/>
  <c r="D53" i="77"/>
  <c r="C53" i="77"/>
  <c r="J52" i="77"/>
  <c r="F52" i="77"/>
  <c r="J51" i="77"/>
  <c r="F51" i="77"/>
  <c r="J48" i="77"/>
  <c r="F45" i="77"/>
  <c r="B45" i="77"/>
  <c r="J44" i="77"/>
  <c r="B26" i="77" s="1"/>
  <c r="F44" i="77"/>
  <c r="B44" i="77"/>
  <c r="J43" i="77"/>
  <c r="F43" i="77"/>
  <c r="B43" i="77"/>
  <c r="J42" i="77"/>
  <c r="F42" i="77"/>
  <c r="B42" i="77"/>
  <c r="J41" i="77"/>
  <c r="F41" i="77"/>
  <c r="B17" i="77" s="1"/>
  <c r="B41" i="77"/>
  <c r="J40" i="77"/>
  <c r="F40" i="77"/>
  <c r="B40" i="77"/>
  <c r="J39" i="77"/>
  <c r="B25" i="77" s="1"/>
  <c r="F39" i="77"/>
  <c r="B39" i="77"/>
  <c r="J38" i="77"/>
  <c r="F38" i="77"/>
  <c r="B38" i="77"/>
  <c r="J37" i="77"/>
  <c r="F37" i="77"/>
  <c r="B16" i="77" s="1"/>
  <c r="B37" i="77"/>
  <c r="J36" i="77"/>
  <c r="F36" i="77"/>
  <c r="B36" i="77"/>
  <c r="J35" i="77"/>
  <c r="F35" i="77"/>
  <c r="B35" i="77"/>
  <c r="J34" i="77"/>
  <c r="F34" i="77"/>
  <c r="B34" i="77"/>
  <c r="J33" i="77"/>
  <c r="F33" i="77"/>
  <c r="B33" i="77"/>
  <c r="J32" i="77"/>
  <c r="F32" i="77"/>
  <c r="B32" i="77"/>
  <c r="J31" i="77"/>
  <c r="F31" i="77"/>
  <c r="B31" i="77"/>
  <c r="J30" i="77"/>
  <c r="F30" i="77"/>
  <c r="B30" i="77"/>
  <c r="J29" i="77"/>
  <c r="F29" i="77"/>
  <c r="B29" i="77"/>
  <c r="J28" i="77"/>
  <c r="F28" i="77"/>
  <c r="B28" i="77"/>
  <c r="J27" i="77"/>
  <c r="F27" i="77"/>
  <c r="J26" i="77"/>
  <c r="F26" i="77"/>
  <c r="D26" i="77"/>
  <c r="C26" i="77"/>
  <c r="J25" i="77"/>
  <c r="F25" i="77"/>
  <c r="D25" i="77"/>
  <c r="C25" i="77"/>
  <c r="J24" i="77"/>
  <c r="F24" i="77"/>
  <c r="D24" i="77"/>
  <c r="C24" i="77"/>
  <c r="J23" i="77"/>
  <c r="F23" i="77"/>
  <c r="D23" i="77"/>
  <c r="C23" i="77"/>
  <c r="J22" i="77"/>
  <c r="F22" i="77"/>
  <c r="D22" i="77"/>
  <c r="C22" i="77"/>
  <c r="J21" i="77"/>
  <c r="F21" i="77"/>
  <c r="B13" i="77" s="1"/>
  <c r="D21" i="77"/>
  <c r="C21" i="77"/>
  <c r="J20" i="77"/>
  <c r="F20" i="77"/>
  <c r="D20" i="77"/>
  <c r="C20" i="77"/>
  <c r="J19" i="77"/>
  <c r="B21" i="77" s="1"/>
  <c r="F19" i="77"/>
  <c r="D19" i="77"/>
  <c r="C19" i="77"/>
  <c r="J18" i="77"/>
  <c r="F18" i="77"/>
  <c r="D18" i="77"/>
  <c r="C18" i="77"/>
  <c r="J17" i="77"/>
  <c r="F17" i="77"/>
  <c r="D17" i="77"/>
  <c r="C17" i="77"/>
  <c r="J16" i="77"/>
  <c r="F16" i="77"/>
  <c r="D16" i="77"/>
  <c r="C16" i="77"/>
  <c r="J15" i="77"/>
  <c r="F15" i="77"/>
  <c r="D15" i="77"/>
  <c r="C15" i="77"/>
  <c r="J14" i="77"/>
  <c r="F14" i="77"/>
  <c r="D14" i="77"/>
  <c r="C14" i="77"/>
  <c r="J13" i="77"/>
  <c r="F13" i="77"/>
  <c r="D13" i="77"/>
  <c r="C13" i="77"/>
  <c r="J12" i="77"/>
  <c r="F12" i="77"/>
  <c r="D12" i="77"/>
  <c r="C12" i="77"/>
  <c r="J11" i="77"/>
  <c r="F11" i="77"/>
  <c r="D11" i="77"/>
  <c r="C11" i="77"/>
  <c r="J10" i="77"/>
  <c r="F10" i="77"/>
  <c r="D10" i="77"/>
  <c r="C10" i="77"/>
  <c r="J9" i="77"/>
  <c r="F9" i="77"/>
  <c r="D9" i="77"/>
  <c r="C9" i="77"/>
  <c r="J8" i="77"/>
  <c r="F8" i="77"/>
  <c r="D8" i="77"/>
  <c r="C8" i="77"/>
  <c r="J7" i="77"/>
  <c r="F7" i="77"/>
  <c r="D7" i="77"/>
  <c r="C7" i="77"/>
  <c r="J6" i="77"/>
  <c r="F6" i="77"/>
  <c r="D6" i="77"/>
  <c r="C6" i="77"/>
  <c r="J5" i="77"/>
  <c r="F5" i="77"/>
  <c r="J4" i="77"/>
  <c r="F4" i="77"/>
  <c r="B20" i="77" l="1"/>
  <c r="B14" i="77"/>
  <c r="B10" i="77"/>
  <c r="B19" i="77"/>
  <c r="B64" i="77"/>
  <c r="B8" i="77"/>
  <c r="B6" i="77"/>
  <c r="B104" i="77"/>
  <c r="B7" i="77"/>
  <c r="B57" i="77"/>
  <c r="B72" i="77"/>
  <c r="B113" i="77"/>
  <c r="B98" i="78"/>
  <c r="B51" i="78"/>
  <c r="B4" i="78"/>
  <c r="B119" i="77"/>
  <c r="B107" i="77"/>
  <c r="B111" i="77"/>
  <c r="B114" i="77"/>
  <c r="B116" i="77"/>
  <c r="B112" i="77"/>
  <c r="B117" i="77"/>
  <c r="B118" i="77"/>
  <c r="B106" i="77"/>
  <c r="B103" i="77"/>
  <c r="D98" i="77"/>
  <c r="B105" i="77"/>
  <c r="B108" i="77"/>
  <c r="B109" i="77"/>
  <c r="B110" i="77"/>
  <c r="B101" i="77"/>
  <c r="C98" i="77"/>
  <c r="B100" i="77"/>
  <c r="B102" i="77"/>
  <c r="B67" i="77"/>
  <c r="B69" i="77"/>
  <c r="B71" i="77"/>
  <c r="B65" i="77"/>
  <c r="B66" i="77"/>
  <c r="B62" i="77"/>
  <c r="B70" i="77"/>
  <c r="D51" i="77"/>
  <c r="B59" i="77"/>
  <c r="B56" i="77"/>
  <c r="B58" i="77"/>
  <c r="B61" i="77"/>
  <c r="B63" i="77"/>
  <c r="B54" i="77"/>
  <c r="C51" i="77"/>
  <c r="B53" i="77"/>
  <c r="B55" i="77"/>
  <c r="B22" i="77"/>
  <c r="B24" i="77"/>
  <c r="B9" i="77"/>
  <c r="B23" i="77"/>
  <c r="B18" i="77"/>
  <c r="D4" i="77"/>
  <c r="B12" i="77"/>
  <c r="B15" i="77"/>
  <c r="B11" i="77"/>
  <c r="C4" i="77"/>
  <c r="F139" i="76"/>
  <c r="B139" i="76"/>
  <c r="J138" i="76"/>
  <c r="F138" i="76"/>
  <c r="B138" i="76"/>
  <c r="J137" i="76"/>
  <c r="F137" i="76"/>
  <c r="B137" i="76"/>
  <c r="J136" i="76"/>
  <c r="F136" i="76"/>
  <c r="B136" i="76"/>
  <c r="J135" i="76"/>
  <c r="F135" i="76"/>
  <c r="B135" i="76"/>
  <c r="J134" i="76"/>
  <c r="F134" i="76"/>
  <c r="B134" i="76"/>
  <c r="J133" i="76"/>
  <c r="F133" i="76"/>
  <c r="B133" i="76"/>
  <c r="J132" i="76"/>
  <c r="F132" i="76"/>
  <c r="B132" i="76"/>
  <c r="J131" i="76"/>
  <c r="F131" i="76"/>
  <c r="B131" i="76"/>
  <c r="J130" i="76"/>
  <c r="F130" i="76"/>
  <c r="B130" i="76"/>
  <c r="J129" i="76"/>
  <c r="F129" i="76"/>
  <c r="B129" i="76"/>
  <c r="J128" i="76"/>
  <c r="F128" i="76"/>
  <c r="B128" i="76"/>
  <c r="J127" i="76"/>
  <c r="F127" i="76"/>
  <c r="B127" i="76"/>
  <c r="J126" i="76"/>
  <c r="F126" i="76"/>
  <c r="B126" i="76"/>
  <c r="J125" i="76"/>
  <c r="F125" i="76"/>
  <c r="B125" i="76"/>
  <c r="J124" i="76"/>
  <c r="F124" i="76"/>
  <c r="B124" i="76"/>
  <c r="J123" i="76"/>
  <c r="F123" i="76"/>
  <c r="B123" i="76"/>
  <c r="J122" i="76"/>
  <c r="F122" i="76"/>
  <c r="B122" i="76"/>
  <c r="J121" i="76"/>
  <c r="F121" i="76"/>
  <c r="J120" i="76"/>
  <c r="F120" i="76"/>
  <c r="D120" i="76"/>
  <c r="C120" i="76"/>
  <c r="B120" i="76"/>
  <c r="J119" i="76"/>
  <c r="F119" i="76"/>
  <c r="D119" i="76"/>
  <c r="C119" i="76"/>
  <c r="J118" i="76"/>
  <c r="F118" i="76"/>
  <c r="D118" i="76"/>
  <c r="C118" i="76"/>
  <c r="J117" i="76"/>
  <c r="F117" i="76"/>
  <c r="D117" i="76"/>
  <c r="C117" i="76"/>
  <c r="J116" i="76"/>
  <c r="F116" i="76"/>
  <c r="D116" i="76"/>
  <c r="C116" i="76"/>
  <c r="J115" i="76"/>
  <c r="F115" i="76"/>
  <c r="D115" i="76"/>
  <c r="C115" i="76"/>
  <c r="J114" i="76"/>
  <c r="F114" i="76"/>
  <c r="D114" i="76"/>
  <c r="C114" i="76"/>
  <c r="J113" i="76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D110" i="76"/>
  <c r="C110" i="76"/>
  <c r="J109" i="76"/>
  <c r="F109" i="76"/>
  <c r="D109" i="76"/>
  <c r="C109" i="76"/>
  <c r="J108" i="76"/>
  <c r="B114" i="76" s="1"/>
  <c r="F108" i="76"/>
  <c r="D108" i="76"/>
  <c r="C108" i="76"/>
  <c r="J107" i="76"/>
  <c r="F107" i="76"/>
  <c r="D107" i="76"/>
  <c r="C107" i="76"/>
  <c r="J106" i="76"/>
  <c r="F106" i="76"/>
  <c r="D106" i="76"/>
  <c r="C106" i="76"/>
  <c r="J105" i="76"/>
  <c r="F105" i="76"/>
  <c r="B105" i="76" s="1"/>
  <c r="D105" i="76"/>
  <c r="C105" i="76"/>
  <c r="J104" i="76"/>
  <c r="F104" i="76"/>
  <c r="D104" i="76"/>
  <c r="C104" i="76"/>
  <c r="J103" i="76"/>
  <c r="F103" i="76"/>
  <c r="D103" i="76"/>
  <c r="C103" i="76"/>
  <c r="J102" i="76"/>
  <c r="F102" i="76"/>
  <c r="D102" i="76"/>
  <c r="C102" i="76"/>
  <c r="J101" i="76"/>
  <c r="F101" i="76"/>
  <c r="D101" i="76"/>
  <c r="C101" i="76"/>
  <c r="J100" i="76"/>
  <c r="F100" i="76"/>
  <c r="D100" i="76"/>
  <c r="C100" i="76"/>
  <c r="J99" i="76"/>
  <c r="F99" i="76"/>
  <c r="J98" i="76"/>
  <c r="F98" i="76"/>
  <c r="J95" i="76"/>
  <c r="F92" i="76"/>
  <c r="B92" i="76"/>
  <c r="J91" i="76"/>
  <c r="F91" i="76"/>
  <c r="B91" i="76"/>
  <c r="J90" i="76"/>
  <c r="F90" i="76"/>
  <c r="B90" i="76"/>
  <c r="J89" i="76"/>
  <c r="F89" i="76"/>
  <c r="B89" i="76"/>
  <c r="J88" i="76"/>
  <c r="F88" i="76"/>
  <c r="B88" i="76"/>
  <c r="J87" i="76"/>
  <c r="F87" i="76"/>
  <c r="B87" i="76"/>
  <c r="J86" i="76"/>
  <c r="F86" i="76"/>
  <c r="B86" i="76"/>
  <c r="J85" i="76"/>
  <c r="F85" i="76"/>
  <c r="B85" i="76"/>
  <c r="J84" i="76"/>
  <c r="F84" i="76"/>
  <c r="B84" i="76"/>
  <c r="J83" i="76"/>
  <c r="F83" i="76"/>
  <c r="B83" i="76"/>
  <c r="J82" i="76"/>
  <c r="F82" i="76"/>
  <c r="B82" i="76"/>
  <c r="J81" i="76"/>
  <c r="F81" i="76"/>
  <c r="B81" i="76"/>
  <c r="J80" i="76"/>
  <c r="F80" i="76"/>
  <c r="B80" i="76"/>
  <c r="J79" i="76"/>
  <c r="F79" i="76"/>
  <c r="B79" i="76"/>
  <c r="J78" i="76"/>
  <c r="F78" i="76"/>
  <c r="B78" i="76"/>
  <c r="J77" i="76"/>
  <c r="F77" i="76"/>
  <c r="B77" i="76"/>
  <c r="J76" i="76"/>
  <c r="F76" i="76"/>
  <c r="B76" i="76"/>
  <c r="J75" i="76"/>
  <c r="F75" i="76"/>
  <c r="B75" i="76"/>
  <c r="J74" i="76"/>
  <c r="F74" i="76"/>
  <c r="J73" i="76"/>
  <c r="F73" i="76"/>
  <c r="D73" i="76"/>
  <c r="C73" i="76"/>
  <c r="B73" i="76"/>
  <c r="J72" i="76"/>
  <c r="F72" i="76"/>
  <c r="D72" i="76"/>
  <c r="C72" i="76"/>
  <c r="J71" i="76"/>
  <c r="F71" i="76"/>
  <c r="D71" i="76"/>
  <c r="C71" i="76"/>
  <c r="J70" i="76"/>
  <c r="F70" i="76"/>
  <c r="D70" i="76"/>
  <c r="C70" i="76"/>
  <c r="J69" i="76"/>
  <c r="F69" i="76"/>
  <c r="D69" i="76"/>
  <c r="C69" i="76"/>
  <c r="J68" i="76"/>
  <c r="F68" i="76"/>
  <c r="D68" i="76"/>
  <c r="C68" i="76"/>
  <c r="J67" i="76"/>
  <c r="F67" i="76"/>
  <c r="D67" i="76"/>
  <c r="C67" i="76"/>
  <c r="J66" i="76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D63" i="76"/>
  <c r="C63" i="76"/>
  <c r="J62" i="76"/>
  <c r="F62" i="76"/>
  <c r="D62" i="76"/>
  <c r="C62" i="76"/>
  <c r="J61" i="76"/>
  <c r="F61" i="76"/>
  <c r="D61" i="76"/>
  <c r="C61" i="76"/>
  <c r="J60" i="76"/>
  <c r="F60" i="76"/>
  <c r="D60" i="76"/>
  <c r="C60" i="76"/>
  <c r="J59" i="76"/>
  <c r="F59" i="76"/>
  <c r="D59" i="76"/>
  <c r="C59" i="76"/>
  <c r="J58" i="76"/>
  <c r="F58" i="76"/>
  <c r="B58" i="76" s="1"/>
  <c r="D58" i="76"/>
  <c r="C58" i="76"/>
  <c r="J57" i="76"/>
  <c r="F57" i="76"/>
  <c r="D57" i="76"/>
  <c r="C57" i="76"/>
  <c r="J56" i="76"/>
  <c r="F56" i="76"/>
  <c r="D56" i="76"/>
  <c r="C56" i="76"/>
  <c r="J55" i="76"/>
  <c r="F55" i="76"/>
  <c r="D55" i="76"/>
  <c r="C55" i="76"/>
  <c r="J54" i="76"/>
  <c r="F54" i="76"/>
  <c r="D54" i="76"/>
  <c r="C54" i="76"/>
  <c r="J53" i="76"/>
  <c r="F53" i="76"/>
  <c r="D53" i="76"/>
  <c r="C53" i="76"/>
  <c r="J52" i="76"/>
  <c r="F52" i="76"/>
  <c r="J51" i="76"/>
  <c r="F51" i="76"/>
  <c r="J48" i="76"/>
  <c r="F45" i="76"/>
  <c r="B45" i="76"/>
  <c r="J44" i="76"/>
  <c r="F44" i="76"/>
  <c r="B44" i="76"/>
  <c r="J43" i="76"/>
  <c r="F43" i="76"/>
  <c r="B43" i="76"/>
  <c r="J42" i="76"/>
  <c r="F42" i="76"/>
  <c r="B42" i="76"/>
  <c r="J41" i="76"/>
  <c r="F41" i="76"/>
  <c r="B41" i="76"/>
  <c r="J40" i="76"/>
  <c r="F40" i="76"/>
  <c r="B40" i="76"/>
  <c r="J39" i="76"/>
  <c r="F39" i="76"/>
  <c r="B39" i="76"/>
  <c r="B8" i="76" s="1"/>
  <c r="J38" i="76"/>
  <c r="F38" i="76"/>
  <c r="B38" i="76"/>
  <c r="J37" i="76"/>
  <c r="F37" i="76"/>
  <c r="B37" i="76"/>
  <c r="J36" i="76"/>
  <c r="F36" i="76"/>
  <c r="B36" i="76"/>
  <c r="J35" i="76"/>
  <c r="F35" i="76"/>
  <c r="B35" i="76"/>
  <c r="B7" i="76" s="1"/>
  <c r="J34" i="76"/>
  <c r="F34" i="76"/>
  <c r="B34" i="76"/>
  <c r="J33" i="76"/>
  <c r="F33" i="76"/>
  <c r="B33" i="76"/>
  <c r="J32" i="76"/>
  <c r="F32" i="76"/>
  <c r="B32" i="76"/>
  <c r="J31" i="76"/>
  <c r="F31" i="76"/>
  <c r="B31" i="76"/>
  <c r="B6" i="76" s="1"/>
  <c r="J30" i="76"/>
  <c r="F30" i="76"/>
  <c r="B30" i="76"/>
  <c r="J29" i="76"/>
  <c r="F29" i="76"/>
  <c r="B29" i="76"/>
  <c r="J28" i="76"/>
  <c r="F28" i="76"/>
  <c r="B28" i="76"/>
  <c r="J27" i="76"/>
  <c r="F27" i="76"/>
  <c r="J26" i="76"/>
  <c r="B22" i="76" s="1"/>
  <c r="F26" i="76"/>
  <c r="D26" i="76"/>
  <c r="C26" i="76"/>
  <c r="B26" i="76"/>
  <c r="J25" i="76"/>
  <c r="F25" i="76"/>
  <c r="D25" i="76"/>
  <c r="C25" i="76"/>
  <c r="J24" i="76"/>
  <c r="F24" i="76"/>
  <c r="D24" i="76"/>
  <c r="C24" i="76"/>
  <c r="J23" i="76"/>
  <c r="F23" i="76"/>
  <c r="D23" i="76"/>
  <c r="C23" i="76"/>
  <c r="J22" i="76"/>
  <c r="F22" i="76"/>
  <c r="D22" i="76"/>
  <c r="C22" i="76"/>
  <c r="J21" i="76"/>
  <c r="F21" i="76"/>
  <c r="D21" i="76"/>
  <c r="C21" i="76"/>
  <c r="J20" i="76"/>
  <c r="F20" i="76"/>
  <c r="D20" i="76"/>
  <c r="C20" i="76"/>
  <c r="J19" i="76"/>
  <c r="F19" i="76"/>
  <c r="D19" i="76"/>
  <c r="C19" i="76"/>
  <c r="J18" i="76"/>
  <c r="F18" i="76"/>
  <c r="D18" i="76"/>
  <c r="C18" i="76"/>
  <c r="J17" i="76"/>
  <c r="F17" i="76"/>
  <c r="D17" i="76"/>
  <c r="C17" i="76"/>
  <c r="J16" i="76"/>
  <c r="F16" i="76"/>
  <c r="D16" i="76"/>
  <c r="C16" i="76"/>
  <c r="J15" i="76"/>
  <c r="F15" i="76"/>
  <c r="D15" i="76"/>
  <c r="C15" i="76"/>
  <c r="J14" i="76"/>
  <c r="B20" i="76" s="1"/>
  <c r="F14" i="76"/>
  <c r="D14" i="76"/>
  <c r="C14" i="76"/>
  <c r="J13" i="76"/>
  <c r="F13" i="76"/>
  <c r="D13" i="76"/>
  <c r="C13" i="76"/>
  <c r="J12" i="76"/>
  <c r="F12" i="76"/>
  <c r="D12" i="76"/>
  <c r="C12" i="76"/>
  <c r="J11" i="76"/>
  <c r="F11" i="76"/>
  <c r="D11" i="76"/>
  <c r="C11" i="76"/>
  <c r="J10" i="76"/>
  <c r="F10" i="76"/>
  <c r="D10" i="76"/>
  <c r="C10" i="76"/>
  <c r="J9" i="76"/>
  <c r="F9" i="76"/>
  <c r="D9" i="76"/>
  <c r="C9" i="76"/>
  <c r="J8" i="76"/>
  <c r="F8" i="76"/>
  <c r="D8" i="76"/>
  <c r="C8" i="76"/>
  <c r="J7" i="76"/>
  <c r="F7" i="76"/>
  <c r="D7" i="76"/>
  <c r="C7" i="76"/>
  <c r="J6" i="76"/>
  <c r="F6" i="76"/>
  <c r="D6" i="76"/>
  <c r="C6" i="76"/>
  <c r="J5" i="76"/>
  <c r="F5" i="76"/>
  <c r="J4" i="76"/>
  <c r="F4" i="76"/>
  <c r="B61" i="76" l="1"/>
  <c r="B100" i="76"/>
  <c r="B102" i="76"/>
  <c r="B19" i="76"/>
  <c r="B67" i="76"/>
  <c r="B66" i="76"/>
  <c r="B53" i="76"/>
  <c r="B113" i="76"/>
  <c r="B108" i="76"/>
  <c r="B109" i="76"/>
  <c r="B110" i="76"/>
  <c r="B111" i="76"/>
  <c r="B14" i="76"/>
  <c r="B98" i="77"/>
  <c r="B51" i="77"/>
  <c r="B4" i="77"/>
  <c r="B24" i="76"/>
  <c r="B25" i="76"/>
  <c r="B11" i="76"/>
  <c r="B116" i="76"/>
  <c r="B112" i="76"/>
  <c r="B69" i="76"/>
  <c r="B70" i="76"/>
  <c r="B71" i="76"/>
  <c r="B72" i="76"/>
  <c r="B60" i="76"/>
  <c r="B54" i="76"/>
  <c r="B55" i="76"/>
  <c r="B115" i="76"/>
  <c r="B117" i="76"/>
  <c r="B118" i="76"/>
  <c r="B119" i="76"/>
  <c r="B104" i="76"/>
  <c r="B103" i="76"/>
  <c r="B106" i="76"/>
  <c r="B107" i="76"/>
  <c r="C98" i="76"/>
  <c r="B101" i="76"/>
  <c r="D98" i="76"/>
  <c r="B65" i="76"/>
  <c r="B68" i="76"/>
  <c r="B62" i="76"/>
  <c r="B63" i="76"/>
  <c r="B56" i="76"/>
  <c r="B64" i="76"/>
  <c r="B57" i="76"/>
  <c r="B59" i="76"/>
  <c r="C51" i="76"/>
  <c r="D51" i="76"/>
  <c r="B18" i="76"/>
  <c r="B21" i="76"/>
  <c r="B23" i="76"/>
  <c r="B13" i="76"/>
  <c r="B10" i="76"/>
  <c r="B15" i="76"/>
  <c r="B16" i="76"/>
  <c r="B9" i="76"/>
  <c r="B17" i="76"/>
  <c r="B12" i="76"/>
  <c r="C4" i="76"/>
  <c r="D4" i="76"/>
  <c r="F139" i="75"/>
  <c r="B139" i="75"/>
  <c r="J138" i="75"/>
  <c r="B120" i="75" s="1"/>
  <c r="F138" i="75"/>
  <c r="B138" i="75"/>
  <c r="J137" i="75"/>
  <c r="F137" i="75"/>
  <c r="B137" i="75"/>
  <c r="J136" i="75"/>
  <c r="F136" i="75"/>
  <c r="B136" i="75"/>
  <c r="J135" i="75"/>
  <c r="F135" i="75"/>
  <c r="B135" i="75"/>
  <c r="J134" i="75"/>
  <c r="F134" i="75"/>
  <c r="B134" i="75"/>
  <c r="J133" i="75"/>
  <c r="F133" i="75"/>
  <c r="B133" i="75"/>
  <c r="J132" i="75"/>
  <c r="F132" i="75"/>
  <c r="B132" i="75"/>
  <c r="J131" i="75"/>
  <c r="F131" i="75"/>
  <c r="B131" i="75"/>
  <c r="J130" i="75"/>
  <c r="F130" i="75"/>
  <c r="B130" i="75"/>
  <c r="J129" i="75"/>
  <c r="F129" i="75"/>
  <c r="B129" i="75"/>
  <c r="J128" i="75"/>
  <c r="F128" i="75"/>
  <c r="B128" i="75"/>
  <c r="J127" i="75"/>
  <c r="F127" i="75"/>
  <c r="B127" i="75"/>
  <c r="J126" i="75"/>
  <c r="F126" i="75"/>
  <c r="B126" i="75"/>
  <c r="J125" i="75"/>
  <c r="F125" i="75"/>
  <c r="B125" i="75"/>
  <c r="J124" i="75"/>
  <c r="F124" i="75"/>
  <c r="B124" i="75"/>
  <c r="J123" i="75"/>
  <c r="F123" i="75"/>
  <c r="B123" i="75"/>
  <c r="J122" i="75"/>
  <c r="F122" i="75"/>
  <c r="B122" i="75"/>
  <c r="J121" i="75"/>
  <c r="F121" i="75"/>
  <c r="J120" i="75"/>
  <c r="F120" i="75"/>
  <c r="D120" i="75"/>
  <c r="C120" i="75"/>
  <c r="J119" i="75"/>
  <c r="F119" i="75"/>
  <c r="D119" i="75"/>
  <c r="C119" i="75"/>
  <c r="J118" i="75"/>
  <c r="F118" i="75"/>
  <c r="D118" i="75"/>
  <c r="C118" i="75"/>
  <c r="J117" i="75"/>
  <c r="F117" i="75"/>
  <c r="D117" i="75"/>
  <c r="C117" i="75"/>
  <c r="J116" i="75"/>
  <c r="F116" i="75"/>
  <c r="D116" i="75"/>
  <c r="C116" i="75"/>
  <c r="J115" i="75"/>
  <c r="F115" i="75"/>
  <c r="D115" i="75"/>
  <c r="C115" i="75"/>
  <c r="J114" i="75"/>
  <c r="F114" i="75"/>
  <c r="D114" i="75"/>
  <c r="C114" i="75"/>
  <c r="J113" i="75"/>
  <c r="F113" i="75"/>
  <c r="D113" i="75"/>
  <c r="C113" i="75"/>
  <c r="J112" i="75"/>
  <c r="F112" i="75"/>
  <c r="D112" i="75"/>
  <c r="C112" i="75"/>
  <c r="J111" i="75"/>
  <c r="F111" i="75"/>
  <c r="D111" i="75"/>
  <c r="C111" i="75"/>
  <c r="J110" i="75"/>
  <c r="F110" i="75"/>
  <c r="D110" i="75"/>
  <c r="C110" i="75"/>
  <c r="J109" i="75"/>
  <c r="F109" i="75"/>
  <c r="D109" i="75"/>
  <c r="C109" i="75"/>
  <c r="J108" i="75"/>
  <c r="B114" i="75" s="1"/>
  <c r="F108" i="75"/>
  <c r="D108" i="75"/>
  <c r="C108" i="75"/>
  <c r="J107" i="75"/>
  <c r="F107" i="75"/>
  <c r="D107" i="75"/>
  <c r="C107" i="75"/>
  <c r="J106" i="75"/>
  <c r="F106" i="75"/>
  <c r="D106" i="75"/>
  <c r="C106" i="75"/>
  <c r="J105" i="75"/>
  <c r="F105" i="75"/>
  <c r="D105" i="75"/>
  <c r="C105" i="75"/>
  <c r="J104" i="75"/>
  <c r="F104" i="75"/>
  <c r="D104" i="75"/>
  <c r="C104" i="75"/>
  <c r="J103" i="75"/>
  <c r="F103" i="75"/>
  <c r="D103" i="75"/>
  <c r="C103" i="75"/>
  <c r="J102" i="75"/>
  <c r="F102" i="75"/>
  <c r="D102" i="75"/>
  <c r="C102" i="75"/>
  <c r="J101" i="75"/>
  <c r="F101" i="75"/>
  <c r="D101" i="75"/>
  <c r="C101" i="75"/>
  <c r="J100" i="75"/>
  <c r="F100" i="75"/>
  <c r="D100" i="75"/>
  <c r="C100" i="75"/>
  <c r="J99" i="75"/>
  <c r="F99" i="75"/>
  <c r="J98" i="75"/>
  <c r="F98" i="75"/>
  <c r="J95" i="75"/>
  <c r="F92" i="75"/>
  <c r="B92" i="75"/>
  <c r="J91" i="75"/>
  <c r="F91" i="75"/>
  <c r="B91" i="75"/>
  <c r="J90" i="75"/>
  <c r="F90" i="75"/>
  <c r="B90" i="75"/>
  <c r="J89" i="75"/>
  <c r="F89" i="75"/>
  <c r="B89" i="75"/>
  <c r="J88" i="75"/>
  <c r="F88" i="75"/>
  <c r="B88" i="75"/>
  <c r="J87" i="75"/>
  <c r="F87" i="75"/>
  <c r="B87" i="75"/>
  <c r="J86" i="75"/>
  <c r="F86" i="75"/>
  <c r="B86" i="75"/>
  <c r="J85" i="75"/>
  <c r="F85" i="75"/>
  <c r="B85" i="75"/>
  <c r="J84" i="75"/>
  <c r="F84" i="75"/>
  <c r="B84" i="75"/>
  <c r="J83" i="75"/>
  <c r="F83" i="75"/>
  <c r="B83" i="75"/>
  <c r="J82" i="75"/>
  <c r="F82" i="75"/>
  <c r="B82" i="75"/>
  <c r="J81" i="75"/>
  <c r="F81" i="75"/>
  <c r="B81" i="75"/>
  <c r="J80" i="75"/>
  <c r="F80" i="75"/>
  <c r="B80" i="75"/>
  <c r="J79" i="75"/>
  <c r="F79" i="75"/>
  <c r="B79" i="75"/>
  <c r="J78" i="75"/>
  <c r="F78" i="75"/>
  <c r="B78" i="75"/>
  <c r="J77" i="75"/>
  <c r="F77" i="75"/>
  <c r="B77" i="75"/>
  <c r="J76" i="75"/>
  <c r="B70" i="75" s="1"/>
  <c r="F76" i="75"/>
  <c r="B76" i="75"/>
  <c r="J75" i="75"/>
  <c r="F75" i="75"/>
  <c r="B75" i="75"/>
  <c r="J74" i="75"/>
  <c r="F74" i="75"/>
  <c r="J73" i="75"/>
  <c r="B69" i="75" s="1"/>
  <c r="F73" i="75"/>
  <c r="D73" i="75"/>
  <c r="C73" i="75"/>
  <c r="B73" i="75"/>
  <c r="J72" i="75"/>
  <c r="F72" i="75"/>
  <c r="D72" i="75"/>
  <c r="C72" i="75"/>
  <c r="J71" i="75"/>
  <c r="F71" i="75"/>
  <c r="D71" i="75"/>
  <c r="C71" i="75"/>
  <c r="J70" i="75"/>
  <c r="F70" i="75"/>
  <c r="D70" i="75"/>
  <c r="C70" i="75"/>
  <c r="J69" i="75"/>
  <c r="F69" i="75"/>
  <c r="D69" i="75"/>
  <c r="C69" i="75"/>
  <c r="J68" i="75"/>
  <c r="F68" i="75"/>
  <c r="D68" i="75"/>
  <c r="C68" i="75"/>
  <c r="J67" i="75"/>
  <c r="F67" i="75"/>
  <c r="D67" i="75"/>
  <c r="C67" i="75"/>
  <c r="J66" i="75"/>
  <c r="F66" i="75"/>
  <c r="D66" i="75"/>
  <c r="C66" i="75"/>
  <c r="J65" i="75"/>
  <c r="F65" i="75"/>
  <c r="D65" i="75"/>
  <c r="C65" i="75"/>
  <c r="J64" i="75"/>
  <c r="F64" i="75"/>
  <c r="D64" i="75"/>
  <c r="C64" i="75"/>
  <c r="J63" i="75"/>
  <c r="F63" i="75"/>
  <c r="D63" i="75"/>
  <c r="C63" i="75"/>
  <c r="J62" i="75"/>
  <c r="F62" i="75"/>
  <c r="D62" i="75"/>
  <c r="C62" i="75"/>
  <c r="J61" i="75"/>
  <c r="B67" i="75" s="1"/>
  <c r="F61" i="75"/>
  <c r="D61" i="75"/>
  <c r="C61" i="75"/>
  <c r="J60" i="75"/>
  <c r="F60" i="75"/>
  <c r="D60" i="75"/>
  <c r="C60" i="75"/>
  <c r="J59" i="75"/>
  <c r="F59" i="75"/>
  <c r="D59" i="75"/>
  <c r="C59" i="75"/>
  <c r="J58" i="75"/>
  <c r="F58" i="75"/>
  <c r="D58" i="75"/>
  <c r="C58" i="75"/>
  <c r="J57" i="75"/>
  <c r="F57" i="75"/>
  <c r="D57" i="75"/>
  <c r="C57" i="75"/>
  <c r="J56" i="75"/>
  <c r="F56" i="75"/>
  <c r="D56" i="75"/>
  <c r="C56" i="75"/>
  <c r="J55" i="75"/>
  <c r="F55" i="75"/>
  <c r="D55" i="75"/>
  <c r="C55" i="75"/>
  <c r="J54" i="75"/>
  <c r="F54" i="75"/>
  <c r="D54" i="75"/>
  <c r="C54" i="75"/>
  <c r="J53" i="75"/>
  <c r="F53" i="75"/>
  <c r="D53" i="75"/>
  <c r="C53" i="75"/>
  <c r="J52" i="75"/>
  <c r="F52" i="75"/>
  <c r="J51" i="75"/>
  <c r="F51" i="75"/>
  <c r="J48" i="75"/>
  <c r="F45" i="75"/>
  <c r="B45" i="75"/>
  <c r="J44" i="75"/>
  <c r="F44" i="75"/>
  <c r="B44" i="75"/>
  <c r="J43" i="75"/>
  <c r="F43" i="75"/>
  <c r="B43" i="75"/>
  <c r="J42" i="75"/>
  <c r="F42" i="75"/>
  <c r="B42" i="75"/>
  <c r="J41" i="75"/>
  <c r="F41" i="75"/>
  <c r="B41" i="75"/>
  <c r="J40" i="75"/>
  <c r="F40" i="75"/>
  <c r="B40" i="75"/>
  <c r="J39" i="75"/>
  <c r="F39" i="75"/>
  <c r="B39" i="75"/>
  <c r="J38" i="75"/>
  <c r="F38" i="75"/>
  <c r="B38" i="75"/>
  <c r="J37" i="75"/>
  <c r="F37" i="75"/>
  <c r="B37" i="75"/>
  <c r="J36" i="75"/>
  <c r="F36" i="75"/>
  <c r="B36" i="75"/>
  <c r="J35" i="75"/>
  <c r="F35" i="75"/>
  <c r="B35" i="75"/>
  <c r="J34" i="75"/>
  <c r="F34" i="75"/>
  <c r="B34" i="75"/>
  <c r="J33" i="75"/>
  <c r="F33" i="75"/>
  <c r="B33" i="75"/>
  <c r="J32" i="75"/>
  <c r="F32" i="75"/>
  <c r="B32" i="75"/>
  <c r="J31" i="75"/>
  <c r="F31" i="75"/>
  <c r="B31" i="75"/>
  <c r="J30" i="75"/>
  <c r="F30" i="75"/>
  <c r="B30" i="75"/>
  <c r="J29" i="75"/>
  <c r="F29" i="75"/>
  <c r="B29" i="75"/>
  <c r="J28" i="75"/>
  <c r="F28" i="75"/>
  <c r="B28" i="75"/>
  <c r="J27" i="75"/>
  <c r="F27" i="75"/>
  <c r="J26" i="75"/>
  <c r="F26" i="75"/>
  <c r="D26" i="75"/>
  <c r="C26" i="75"/>
  <c r="B26" i="75"/>
  <c r="J25" i="75"/>
  <c r="F25" i="75"/>
  <c r="D25" i="75"/>
  <c r="C25" i="75"/>
  <c r="J24" i="75"/>
  <c r="F24" i="75"/>
  <c r="D24" i="75"/>
  <c r="C24" i="75"/>
  <c r="J23" i="75"/>
  <c r="F23" i="75"/>
  <c r="D23" i="75"/>
  <c r="C23" i="75"/>
  <c r="J22" i="75"/>
  <c r="F22" i="75"/>
  <c r="D22" i="75"/>
  <c r="C22" i="75"/>
  <c r="J21" i="75"/>
  <c r="F21" i="75"/>
  <c r="D21" i="75"/>
  <c r="C21" i="75"/>
  <c r="J20" i="75"/>
  <c r="F20" i="75"/>
  <c r="D20" i="75"/>
  <c r="C20" i="75"/>
  <c r="J19" i="75"/>
  <c r="F19" i="75"/>
  <c r="D19" i="75"/>
  <c r="C19" i="75"/>
  <c r="J18" i="75"/>
  <c r="F18" i="75"/>
  <c r="D18" i="75"/>
  <c r="C18" i="75"/>
  <c r="J17" i="75"/>
  <c r="F17" i="75"/>
  <c r="D17" i="75"/>
  <c r="C17" i="75"/>
  <c r="J16" i="75"/>
  <c r="F16" i="75"/>
  <c r="D16" i="75"/>
  <c r="C16" i="75"/>
  <c r="J15" i="75"/>
  <c r="F15" i="75"/>
  <c r="D15" i="75"/>
  <c r="C15" i="75"/>
  <c r="J14" i="75"/>
  <c r="F14" i="75"/>
  <c r="D14" i="75"/>
  <c r="C14" i="75"/>
  <c r="J13" i="75"/>
  <c r="F13" i="75"/>
  <c r="D13" i="75"/>
  <c r="C13" i="75"/>
  <c r="J12" i="75"/>
  <c r="F12" i="75"/>
  <c r="D12" i="75"/>
  <c r="C12" i="75"/>
  <c r="J11" i="75"/>
  <c r="F11" i="75"/>
  <c r="D11" i="75"/>
  <c r="C11" i="75"/>
  <c r="J10" i="75"/>
  <c r="F10" i="75"/>
  <c r="D10" i="75"/>
  <c r="C10" i="75"/>
  <c r="J9" i="75"/>
  <c r="F9" i="75"/>
  <c r="D9" i="75"/>
  <c r="C9" i="75"/>
  <c r="J8" i="75"/>
  <c r="F8" i="75"/>
  <c r="D8" i="75"/>
  <c r="C8" i="75"/>
  <c r="J7" i="75"/>
  <c r="F7" i="75"/>
  <c r="D7" i="75"/>
  <c r="C7" i="75"/>
  <c r="J6" i="75"/>
  <c r="F6" i="75"/>
  <c r="D6" i="75"/>
  <c r="C6" i="75"/>
  <c r="J5" i="75"/>
  <c r="F5" i="75"/>
  <c r="J4" i="75"/>
  <c r="F4" i="75"/>
  <c r="B101" i="75" l="1"/>
  <c r="B102" i="75"/>
  <c r="B116" i="75"/>
  <c r="B14" i="75"/>
  <c r="B66" i="75"/>
  <c r="B53" i="75"/>
  <c r="B58" i="75"/>
  <c r="B19" i="75"/>
  <c r="B6" i="75"/>
  <c r="B61" i="75"/>
  <c r="B62" i="75"/>
  <c r="B64" i="75"/>
  <c r="B113" i="75"/>
  <c r="B21" i="75"/>
  <c r="B71" i="75"/>
  <c r="B4" i="76"/>
  <c r="B98" i="76"/>
  <c r="B51" i="76"/>
  <c r="B22" i="75"/>
  <c r="B23" i="75"/>
  <c r="B24" i="75"/>
  <c r="B17" i="75"/>
  <c r="B11" i="75"/>
  <c r="B7" i="75"/>
  <c r="B108" i="75"/>
  <c r="B100" i="75"/>
  <c r="B112" i="75"/>
  <c r="B115" i="75"/>
  <c r="B117" i="75"/>
  <c r="B118" i="75"/>
  <c r="B119" i="75"/>
  <c r="B106" i="75"/>
  <c r="B107" i="75"/>
  <c r="B104" i="75"/>
  <c r="B105" i="75"/>
  <c r="B109" i="75"/>
  <c r="B110" i="75"/>
  <c r="B103" i="75"/>
  <c r="B111" i="75"/>
  <c r="B72" i="75"/>
  <c r="B57" i="75"/>
  <c r="C98" i="75"/>
  <c r="D98" i="75"/>
  <c r="B65" i="75"/>
  <c r="B68" i="75"/>
  <c r="B63" i="75"/>
  <c r="B59" i="75"/>
  <c r="B60" i="75"/>
  <c r="D51" i="75"/>
  <c r="B55" i="75"/>
  <c r="B56" i="75"/>
  <c r="C51" i="75"/>
  <c r="B54" i="75"/>
  <c r="B18" i="75"/>
  <c r="B25" i="75"/>
  <c r="B20" i="75"/>
  <c r="B10" i="75"/>
  <c r="B15" i="75"/>
  <c r="B16" i="75"/>
  <c r="B12" i="75"/>
  <c r="B13" i="75"/>
  <c r="D4" i="75"/>
  <c r="C4" i="75"/>
  <c r="B8" i="75"/>
  <c r="B9" i="75"/>
  <c r="F139" i="74"/>
  <c r="B139" i="74"/>
  <c r="J138" i="74"/>
  <c r="B120" i="74" s="1"/>
  <c r="F138" i="74"/>
  <c r="B138" i="74"/>
  <c r="J137" i="74"/>
  <c r="F137" i="74"/>
  <c r="B137" i="74"/>
  <c r="J136" i="74"/>
  <c r="F136" i="74"/>
  <c r="B136" i="74"/>
  <c r="J135" i="74"/>
  <c r="F135" i="74"/>
  <c r="B135" i="74"/>
  <c r="J134" i="74"/>
  <c r="F134" i="74"/>
  <c r="B134" i="74"/>
  <c r="J133" i="74"/>
  <c r="F133" i="74"/>
  <c r="B133" i="74"/>
  <c r="J132" i="74"/>
  <c r="F132" i="74"/>
  <c r="B132" i="74"/>
  <c r="J131" i="74"/>
  <c r="F131" i="74"/>
  <c r="B131" i="74"/>
  <c r="J130" i="74"/>
  <c r="F130" i="74"/>
  <c r="B130" i="74"/>
  <c r="J129" i="74"/>
  <c r="F129" i="74"/>
  <c r="B129" i="74"/>
  <c r="J128" i="74"/>
  <c r="F128" i="74"/>
  <c r="B128" i="74"/>
  <c r="J127" i="74"/>
  <c r="F127" i="74"/>
  <c r="B127" i="74"/>
  <c r="J126" i="74"/>
  <c r="F126" i="74"/>
  <c r="B126" i="74"/>
  <c r="J125" i="74"/>
  <c r="F125" i="74"/>
  <c r="B125" i="74"/>
  <c r="J124" i="74"/>
  <c r="F124" i="74"/>
  <c r="B124" i="74"/>
  <c r="J123" i="74"/>
  <c r="F123" i="74"/>
  <c r="B123" i="74"/>
  <c r="J122" i="74"/>
  <c r="F122" i="74"/>
  <c r="B122" i="74"/>
  <c r="J121" i="74"/>
  <c r="F121" i="74"/>
  <c r="J120" i="74"/>
  <c r="F120" i="74"/>
  <c r="D120" i="74"/>
  <c r="C120" i="74"/>
  <c r="J119" i="74"/>
  <c r="F119" i="74"/>
  <c r="D119" i="74"/>
  <c r="C119" i="74"/>
  <c r="J118" i="74"/>
  <c r="F118" i="74"/>
  <c r="D118" i="74"/>
  <c r="C118" i="74"/>
  <c r="J117" i="74"/>
  <c r="F117" i="74"/>
  <c r="D117" i="74"/>
  <c r="C117" i="74"/>
  <c r="J116" i="74"/>
  <c r="F116" i="74"/>
  <c r="D116" i="74"/>
  <c r="C116" i="74"/>
  <c r="J115" i="74"/>
  <c r="F115" i="74"/>
  <c r="D115" i="74"/>
  <c r="C115" i="74"/>
  <c r="J114" i="74"/>
  <c r="F114" i="74"/>
  <c r="D114" i="74"/>
  <c r="C114" i="74"/>
  <c r="J113" i="74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D110" i="74"/>
  <c r="C110" i="74"/>
  <c r="J109" i="74"/>
  <c r="F109" i="74"/>
  <c r="D109" i="74"/>
  <c r="C109" i="74"/>
  <c r="J108" i="74"/>
  <c r="F108" i="74"/>
  <c r="D108" i="74"/>
  <c r="C108" i="74"/>
  <c r="J107" i="74"/>
  <c r="F107" i="74"/>
  <c r="D107" i="74"/>
  <c r="C107" i="74"/>
  <c r="J106" i="74"/>
  <c r="F106" i="74"/>
  <c r="D106" i="74"/>
  <c r="C106" i="74"/>
  <c r="J105" i="74"/>
  <c r="F105" i="74"/>
  <c r="D105" i="74"/>
  <c r="C105" i="74"/>
  <c r="J104" i="74"/>
  <c r="F104" i="74"/>
  <c r="D104" i="74"/>
  <c r="C104" i="74"/>
  <c r="J103" i="74"/>
  <c r="B113" i="74" s="1"/>
  <c r="F103" i="74"/>
  <c r="D103" i="74"/>
  <c r="C103" i="74"/>
  <c r="J102" i="74"/>
  <c r="F102" i="74"/>
  <c r="D102" i="74"/>
  <c r="C102" i="74"/>
  <c r="J101" i="74"/>
  <c r="F101" i="74"/>
  <c r="D101" i="74"/>
  <c r="C101" i="74"/>
  <c r="J100" i="74"/>
  <c r="F100" i="74"/>
  <c r="D100" i="74"/>
  <c r="C100" i="74"/>
  <c r="J99" i="74"/>
  <c r="F99" i="74"/>
  <c r="J98" i="74"/>
  <c r="F98" i="74"/>
  <c r="J95" i="74"/>
  <c r="F92" i="74"/>
  <c r="B92" i="74"/>
  <c r="J91" i="74"/>
  <c r="B73" i="74" s="1"/>
  <c r="F91" i="74"/>
  <c r="B91" i="74"/>
  <c r="J90" i="74"/>
  <c r="F90" i="74"/>
  <c r="B90" i="74"/>
  <c r="J89" i="74"/>
  <c r="F89" i="74"/>
  <c r="B89" i="74"/>
  <c r="J88" i="74"/>
  <c r="F88" i="74"/>
  <c r="B88" i="74"/>
  <c r="J87" i="74"/>
  <c r="F87" i="74"/>
  <c r="B87" i="74"/>
  <c r="J86" i="74"/>
  <c r="F86" i="74"/>
  <c r="B86" i="74"/>
  <c r="J85" i="74"/>
  <c r="F85" i="74"/>
  <c r="B85" i="74"/>
  <c r="J84" i="74"/>
  <c r="F84" i="74"/>
  <c r="B84" i="74"/>
  <c r="J83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F76" i="74"/>
  <c r="B76" i="74"/>
  <c r="J75" i="74"/>
  <c r="F75" i="74"/>
  <c r="B75" i="74"/>
  <c r="J74" i="74"/>
  <c r="F74" i="74"/>
  <c r="J73" i="74"/>
  <c r="F73" i="74"/>
  <c r="D73" i="74"/>
  <c r="C73" i="74"/>
  <c r="J72" i="74"/>
  <c r="F72" i="74"/>
  <c r="D72" i="74"/>
  <c r="C72" i="74"/>
  <c r="J71" i="74"/>
  <c r="F71" i="74"/>
  <c r="D71" i="74"/>
  <c r="C71" i="74"/>
  <c r="J70" i="74"/>
  <c r="F70" i="74"/>
  <c r="D70" i="74"/>
  <c r="C70" i="74"/>
  <c r="J69" i="74"/>
  <c r="F69" i="74"/>
  <c r="D69" i="74"/>
  <c r="C69" i="74"/>
  <c r="J68" i="74"/>
  <c r="F68" i="74"/>
  <c r="D68" i="74"/>
  <c r="C68" i="74"/>
  <c r="J67" i="74"/>
  <c r="F67" i="74"/>
  <c r="D67" i="74"/>
  <c r="C67" i="74"/>
  <c r="J66" i="74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D63" i="74"/>
  <c r="C63" i="74"/>
  <c r="J62" i="74"/>
  <c r="F62" i="74"/>
  <c r="D62" i="74"/>
  <c r="C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F58" i="74"/>
  <c r="D58" i="74"/>
  <c r="C58" i="74"/>
  <c r="J57" i="74"/>
  <c r="F57" i="74"/>
  <c r="D57" i="74"/>
  <c r="C57" i="74"/>
  <c r="J56" i="74"/>
  <c r="B66" i="74" s="1"/>
  <c r="F56" i="74"/>
  <c r="D56" i="74"/>
  <c r="C56" i="74"/>
  <c r="J55" i="74"/>
  <c r="F55" i="74"/>
  <c r="D55" i="74"/>
  <c r="C55" i="74"/>
  <c r="J54" i="74"/>
  <c r="F54" i="74"/>
  <c r="D54" i="74"/>
  <c r="C54" i="74"/>
  <c r="J53" i="74"/>
  <c r="F53" i="74"/>
  <c r="D53" i="74"/>
  <c r="C53" i="74"/>
  <c r="J52" i="74"/>
  <c r="F52" i="74"/>
  <c r="J51" i="74"/>
  <c r="F51" i="74"/>
  <c r="J48" i="74"/>
  <c r="F45" i="74"/>
  <c r="B45" i="74"/>
  <c r="J44" i="74"/>
  <c r="B26" i="74" s="1"/>
  <c r="F44" i="74"/>
  <c r="B44" i="74"/>
  <c r="J43" i="74"/>
  <c r="F43" i="74"/>
  <c r="B43" i="74"/>
  <c r="J42" i="74"/>
  <c r="F42" i="74"/>
  <c r="B42" i="74"/>
  <c r="J41" i="74"/>
  <c r="F41" i="74"/>
  <c r="B41" i="74"/>
  <c r="J40" i="74"/>
  <c r="F40" i="74"/>
  <c r="B40" i="74"/>
  <c r="J39" i="74"/>
  <c r="F39" i="74"/>
  <c r="B39" i="74"/>
  <c r="J38" i="74"/>
  <c r="F38" i="74"/>
  <c r="B38" i="74"/>
  <c r="J37" i="74"/>
  <c r="F37" i="74"/>
  <c r="B37" i="74"/>
  <c r="J36" i="74"/>
  <c r="F36" i="74"/>
  <c r="B36" i="74"/>
  <c r="J35" i="74"/>
  <c r="F35" i="74"/>
  <c r="B35" i="74"/>
  <c r="J34" i="74"/>
  <c r="F34" i="74"/>
  <c r="B34" i="74"/>
  <c r="J33" i="74"/>
  <c r="F33" i="74"/>
  <c r="B33" i="74"/>
  <c r="J32" i="74"/>
  <c r="F32" i="74"/>
  <c r="B32" i="74"/>
  <c r="J31" i="74"/>
  <c r="F31" i="74"/>
  <c r="B31" i="74"/>
  <c r="J30" i="74"/>
  <c r="F30" i="74"/>
  <c r="B30" i="74"/>
  <c r="J29" i="74"/>
  <c r="F29" i="74"/>
  <c r="B29" i="74"/>
  <c r="J28" i="74"/>
  <c r="F28" i="74"/>
  <c r="B14" i="74" s="1"/>
  <c r="B28" i="74"/>
  <c r="J27" i="74"/>
  <c r="F27" i="74"/>
  <c r="J26" i="74"/>
  <c r="F26" i="74"/>
  <c r="D26" i="74"/>
  <c r="C26" i="74"/>
  <c r="J25" i="74"/>
  <c r="F25" i="74"/>
  <c r="D25" i="74"/>
  <c r="C25" i="74"/>
  <c r="J24" i="74"/>
  <c r="F24" i="74"/>
  <c r="D24" i="74"/>
  <c r="C24" i="74"/>
  <c r="J23" i="74"/>
  <c r="F23" i="74"/>
  <c r="D23" i="74"/>
  <c r="C23" i="74"/>
  <c r="J22" i="74"/>
  <c r="F22" i="74"/>
  <c r="D22" i="74"/>
  <c r="C22" i="74"/>
  <c r="J21" i="74"/>
  <c r="F21" i="74"/>
  <c r="D21" i="74"/>
  <c r="C21" i="74"/>
  <c r="J20" i="74"/>
  <c r="F20" i="74"/>
  <c r="D20" i="74"/>
  <c r="C20" i="74"/>
  <c r="J19" i="74"/>
  <c r="B21" i="74" s="1"/>
  <c r="F19" i="74"/>
  <c r="D19" i="74"/>
  <c r="C19" i="74"/>
  <c r="J18" i="74"/>
  <c r="F18" i="74"/>
  <c r="D18" i="74"/>
  <c r="C18" i="74"/>
  <c r="J17" i="74"/>
  <c r="F17" i="74"/>
  <c r="D17" i="74"/>
  <c r="C17" i="74"/>
  <c r="J16" i="74"/>
  <c r="F16" i="74"/>
  <c r="D16" i="74"/>
  <c r="C16" i="74"/>
  <c r="J15" i="74"/>
  <c r="F15" i="74"/>
  <c r="D15" i="74"/>
  <c r="C15" i="74"/>
  <c r="J14" i="74"/>
  <c r="F14" i="74"/>
  <c r="D14" i="74"/>
  <c r="C14" i="74"/>
  <c r="J13" i="74"/>
  <c r="F13" i="74"/>
  <c r="D13" i="74"/>
  <c r="C13" i="74"/>
  <c r="J12" i="74"/>
  <c r="F12" i="74"/>
  <c r="D12" i="74"/>
  <c r="C12" i="74"/>
  <c r="J11" i="74"/>
  <c r="F11" i="74"/>
  <c r="D11" i="74"/>
  <c r="C11" i="74"/>
  <c r="J10" i="74"/>
  <c r="F10" i="74"/>
  <c r="D10" i="74"/>
  <c r="C10" i="74"/>
  <c r="J9" i="74"/>
  <c r="F9" i="74"/>
  <c r="D9" i="74"/>
  <c r="C9" i="74"/>
  <c r="J8" i="74"/>
  <c r="F8" i="74"/>
  <c r="D8" i="74"/>
  <c r="C8" i="74"/>
  <c r="J7" i="74"/>
  <c r="F7" i="74"/>
  <c r="D7" i="74"/>
  <c r="C7" i="74"/>
  <c r="J6" i="74"/>
  <c r="F6" i="74"/>
  <c r="D6" i="74"/>
  <c r="C6" i="74"/>
  <c r="J5" i="74"/>
  <c r="F5" i="74"/>
  <c r="J4" i="74"/>
  <c r="F4" i="74"/>
  <c r="B6" i="74" l="1"/>
  <c r="B68" i="74"/>
  <c r="B115" i="74"/>
  <c r="B11" i="74"/>
  <c r="B117" i="74"/>
  <c r="B118" i="74"/>
  <c r="B119" i="74"/>
  <c r="B67" i="74"/>
  <c r="B105" i="74"/>
  <c r="B19" i="74"/>
  <c r="B22" i="74"/>
  <c r="B116" i="74"/>
  <c r="B98" i="75"/>
  <c r="B51" i="75"/>
  <c r="B4" i="75"/>
  <c r="B20" i="74"/>
  <c r="B104" i="74"/>
  <c r="B108" i="74"/>
  <c r="B109" i="74"/>
  <c r="B110" i="74"/>
  <c r="B111" i="74"/>
  <c r="B100" i="74"/>
  <c r="B101" i="74"/>
  <c r="B102" i="74"/>
  <c r="B69" i="74"/>
  <c r="B70" i="74"/>
  <c r="B71" i="74"/>
  <c r="B72" i="74"/>
  <c r="D51" i="74"/>
  <c r="B58" i="74"/>
  <c r="B61" i="74"/>
  <c r="B62" i="74"/>
  <c r="B63" i="74"/>
  <c r="B53" i="74"/>
  <c r="B54" i="74"/>
  <c r="B55" i="74"/>
  <c r="B13" i="74"/>
  <c r="B8" i="74"/>
  <c r="B7" i="74"/>
  <c r="B114" i="74"/>
  <c r="B112" i="74"/>
  <c r="B103" i="74"/>
  <c r="B106" i="74"/>
  <c r="B107" i="74"/>
  <c r="C98" i="74"/>
  <c r="D98" i="74"/>
  <c r="B65" i="74"/>
  <c r="B57" i="74"/>
  <c r="B56" i="74"/>
  <c r="B64" i="74"/>
  <c r="B59" i="74"/>
  <c r="B60" i="74"/>
  <c r="C51" i="74"/>
  <c r="B23" i="74"/>
  <c r="B24" i="74"/>
  <c r="B25" i="74"/>
  <c r="B18" i="74"/>
  <c r="C4" i="74"/>
  <c r="B10" i="74"/>
  <c r="B15" i="74"/>
  <c r="B16" i="74"/>
  <c r="B9" i="74"/>
  <c r="B17" i="74"/>
  <c r="B12" i="74"/>
  <c r="D4" i="74"/>
  <c r="F139" i="73"/>
  <c r="B139" i="73"/>
  <c r="J138" i="73"/>
  <c r="B120" i="73" s="1"/>
  <c r="F138" i="73"/>
  <c r="B138" i="73"/>
  <c r="J137" i="73"/>
  <c r="F137" i="73"/>
  <c r="B137" i="73"/>
  <c r="J136" i="73"/>
  <c r="F136" i="73"/>
  <c r="B136" i="73"/>
  <c r="J135" i="73"/>
  <c r="F135" i="73"/>
  <c r="B135" i="73"/>
  <c r="J134" i="73"/>
  <c r="F134" i="73"/>
  <c r="B134" i="73"/>
  <c r="J133" i="73"/>
  <c r="F133" i="73"/>
  <c r="B133" i="73"/>
  <c r="J132" i="73"/>
  <c r="F132" i="73"/>
  <c r="B132" i="73"/>
  <c r="J131" i="73"/>
  <c r="F131" i="73"/>
  <c r="B131" i="73"/>
  <c r="J130" i="73"/>
  <c r="F130" i="73"/>
  <c r="B130" i="73"/>
  <c r="J129" i="73"/>
  <c r="F129" i="73"/>
  <c r="B129" i="73"/>
  <c r="J128" i="73"/>
  <c r="F128" i="73"/>
  <c r="B128" i="73"/>
  <c r="J127" i="73"/>
  <c r="F127" i="73"/>
  <c r="B127" i="73"/>
  <c r="J126" i="73"/>
  <c r="F126" i="73"/>
  <c r="B126" i="73"/>
  <c r="J125" i="73"/>
  <c r="F125" i="73"/>
  <c r="B125" i="73"/>
  <c r="J124" i="73"/>
  <c r="F124" i="73"/>
  <c r="B124" i="73"/>
  <c r="J123" i="73"/>
  <c r="F123" i="73"/>
  <c r="B123" i="73"/>
  <c r="J122" i="73"/>
  <c r="F122" i="73"/>
  <c r="B122" i="73"/>
  <c r="J121" i="73"/>
  <c r="F121" i="73"/>
  <c r="J120" i="73"/>
  <c r="F120" i="73"/>
  <c r="D120" i="73"/>
  <c r="C120" i="73"/>
  <c r="J119" i="73"/>
  <c r="F119" i="73"/>
  <c r="D119" i="73"/>
  <c r="C119" i="73"/>
  <c r="J118" i="73"/>
  <c r="F118" i="73"/>
  <c r="D118" i="73"/>
  <c r="C118" i="73"/>
  <c r="J117" i="73"/>
  <c r="F117" i="73"/>
  <c r="D117" i="73"/>
  <c r="C117" i="73"/>
  <c r="J116" i="73"/>
  <c r="F116" i="73"/>
  <c r="D116" i="73"/>
  <c r="C116" i="73"/>
  <c r="J115" i="73"/>
  <c r="F115" i="73"/>
  <c r="D115" i="73"/>
  <c r="C115" i="73"/>
  <c r="J114" i="73"/>
  <c r="F114" i="73"/>
  <c r="D114" i="73"/>
  <c r="C114" i="73"/>
  <c r="J113" i="73"/>
  <c r="F113" i="73"/>
  <c r="D113" i="73"/>
  <c r="C113" i="73"/>
  <c r="J112" i="73"/>
  <c r="F112" i="73"/>
  <c r="D112" i="73"/>
  <c r="C112" i="73"/>
  <c r="J111" i="73"/>
  <c r="F111" i="73"/>
  <c r="D111" i="73"/>
  <c r="C111" i="73"/>
  <c r="J110" i="73"/>
  <c r="F110" i="73"/>
  <c r="D110" i="73"/>
  <c r="C110" i="73"/>
  <c r="J109" i="73"/>
  <c r="F109" i="73"/>
  <c r="D109" i="73"/>
  <c r="C109" i="73"/>
  <c r="J108" i="73"/>
  <c r="F108" i="73"/>
  <c r="D108" i="73"/>
  <c r="C108" i="73"/>
  <c r="J107" i="73"/>
  <c r="F107" i="73"/>
  <c r="D107" i="73"/>
  <c r="C107" i="73"/>
  <c r="J106" i="73"/>
  <c r="F106" i="73"/>
  <c r="D106" i="73"/>
  <c r="C106" i="73"/>
  <c r="J105" i="73"/>
  <c r="F105" i="73"/>
  <c r="D105" i="73"/>
  <c r="C105" i="73"/>
  <c r="J104" i="73"/>
  <c r="F104" i="73"/>
  <c r="D104" i="73"/>
  <c r="C104" i="73"/>
  <c r="J103" i="73"/>
  <c r="B113" i="73" s="1"/>
  <c r="F103" i="73"/>
  <c r="D103" i="73"/>
  <c r="C103" i="73"/>
  <c r="J102" i="73"/>
  <c r="F102" i="73"/>
  <c r="D102" i="73"/>
  <c r="C102" i="73"/>
  <c r="J101" i="73"/>
  <c r="F101" i="73"/>
  <c r="D101" i="73"/>
  <c r="C101" i="73"/>
  <c r="J100" i="73"/>
  <c r="F100" i="73"/>
  <c r="D100" i="73"/>
  <c r="C100" i="73"/>
  <c r="J99" i="73"/>
  <c r="F99" i="73"/>
  <c r="J98" i="73"/>
  <c r="F98" i="73"/>
  <c r="J95" i="73"/>
  <c r="F92" i="73"/>
  <c r="B92" i="73"/>
  <c r="J91" i="73"/>
  <c r="B73" i="73" s="1"/>
  <c r="F91" i="73"/>
  <c r="B91" i="73"/>
  <c r="J90" i="73"/>
  <c r="F90" i="73"/>
  <c r="B90" i="73"/>
  <c r="J89" i="73"/>
  <c r="F89" i="73"/>
  <c r="B89" i="73"/>
  <c r="J88" i="73"/>
  <c r="F88" i="73"/>
  <c r="B88" i="73"/>
  <c r="J87" i="73"/>
  <c r="F87" i="73"/>
  <c r="B87" i="73"/>
  <c r="J86" i="73"/>
  <c r="F86" i="73"/>
  <c r="B86" i="73"/>
  <c r="J85" i="73"/>
  <c r="F85" i="73"/>
  <c r="B85" i="73"/>
  <c r="J84" i="73"/>
  <c r="F84" i="73"/>
  <c r="B84" i="73"/>
  <c r="J83" i="73"/>
  <c r="F83" i="73"/>
  <c r="B83" i="73"/>
  <c r="J82" i="73"/>
  <c r="F82" i="73"/>
  <c r="B82" i="73"/>
  <c r="J81" i="73"/>
  <c r="F81" i="73"/>
  <c r="B81" i="73"/>
  <c r="J80" i="73"/>
  <c r="F80" i="73"/>
  <c r="B80" i="73"/>
  <c r="J79" i="73"/>
  <c r="F79" i="73"/>
  <c r="B62" i="73" s="1"/>
  <c r="B79" i="73"/>
  <c r="J78" i="73"/>
  <c r="F78" i="73"/>
  <c r="B78" i="73"/>
  <c r="J77" i="73"/>
  <c r="F77" i="73"/>
  <c r="B77" i="73"/>
  <c r="J76" i="73"/>
  <c r="F76" i="73"/>
  <c r="B76" i="73"/>
  <c r="J75" i="73"/>
  <c r="F75" i="73"/>
  <c r="B75" i="73"/>
  <c r="J74" i="73"/>
  <c r="F74" i="73"/>
  <c r="J73" i="73"/>
  <c r="F73" i="73"/>
  <c r="D73" i="73"/>
  <c r="C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J68" i="73"/>
  <c r="F68" i="73"/>
  <c r="D68" i="73"/>
  <c r="C68" i="73"/>
  <c r="J67" i="73"/>
  <c r="F67" i="73"/>
  <c r="D67" i="73"/>
  <c r="C67" i="73"/>
  <c r="J66" i="73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D63" i="73"/>
  <c r="C63" i="73"/>
  <c r="J62" i="73"/>
  <c r="F62" i="73"/>
  <c r="D62" i="73"/>
  <c r="C62" i="73"/>
  <c r="J61" i="73"/>
  <c r="F61" i="73"/>
  <c r="D61" i="73"/>
  <c r="C61" i="73"/>
  <c r="J60" i="73"/>
  <c r="F60" i="73"/>
  <c r="D60" i="73"/>
  <c r="C60" i="73"/>
  <c r="J59" i="73"/>
  <c r="F59" i="73"/>
  <c r="D59" i="73"/>
  <c r="C59" i="73"/>
  <c r="J58" i="73"/>
  <c r="F58" i="73"/>
  <c r="D58" i="73"/>
  <c r="C58" i="73"/>
  <c r="J57" i="73"/>
  <c r="F57" i="73"/>
  <c r="D57" i="73"/>
  <c r="C57" i="73"/>
  <c r="J56" i="73"/>
  <c r="B66" i="73" s="1"/>
  <c r="F56" i="73"/>
  <c r="D56" i="73"/>
  <c r="C56" i="73"/>
  <c r="J55" i="73"/>
  <c r="F55" i="73"/>
  <c r="D55" i="73"/>
  <c r="C55" i="73"/>
  <c r="J54" i="73"/>
  <c r="F54" i="73"/>
  <c r="D54" i="73"/>
  <c r="C54" i="73"/>
  <c r="J53" i="73"/>
  <c r="F53" i="73"/>
  <c r="D53" i="73"/>
  <c r="C53" i="73"/>
  <c r="J52" i="73"/>
  <c r="F52" i="73"/>
  <c r="J51" i="73"/>
  <c r="F51" i="73"/>
  <c r="J48" i="73"/>
  <c r="F45" i="73"/>
  <c r="B45" i="73"/>
  <c r="J44" i="73"/>
  <c r="F44" i="73"/>
  <c r="B17" i="73" s="1"/>
  <c r="B44" i="73"/>
  <c r="J43" i="73"/>
  <c r="F43" i="73"/>
  <c r="B43" i="73"/>
  <c r="J42" i="73"/>
  <c r="F42" i="73"/>
  <c r="B42" i="73"/>
  <c r="J41" i="73"/>
  <c r="F41" i="73"/>
  <c r="B41" i="73"/>
  <c r="J40" i="73"/>
  <c r="F40" i="73"/>
  <c r="B40" i="73"/>
  <c r="J39" i="73"/>
  <c r="F39" i="73"/>
  <c r="B39" i="73"/>
  <c r="J38" i="73"/>
  <c r="F38" i="73"/>
  <c r="B38" i="73"/>
  <c r="J37" i="73"/>
  <c r="F37" i="73"/>
  <c r="B37" i="73"/>
  <c r="J36" i="73"/>
  <c r="F36" i="73"/>
  <c r="B16" i="73" s="1"/>
  <c r="B36" i="73"/>
  <c r="J35" i="73"/>
  <c r="F35" i="73"/>
  <c r="B35" i="73"/>
  <c r="J34" i="73"/>
  <c r="F34" i="73"/>
  <c r="B34" i="73"/>
  <c r="J33" i="73"/>
  <c r="F33" i="73"/>
  <c r="B33" i="73"/>
  <c r="J32" i="73"/>
  <c r="F32" i="73"/>
  <c r="B15" i="73" s="1"/>
  <c r="B32" i="73"/>
  <c r="J31" i="73"/>
  <c r="F31" i="73"/>
  <c r="B31" i="73"/>
  <c r="J30" i="73"/>
  <c r="F30" i="73"/>
  <c r="B30" i="73"/>
  <c r="J29" i="73"/>
  <c r="F29" i="73"/>
  <c r="B29" i="73"/>
  <c r="J28" i="73"/>
  <c r="F28" i="73"/>
  <c r="B14" i="73" s="1"/>
  <c r="B28" i="73"/>
  <c r="J27" i="73"/>
  <c r="F27" i="73"/>
  <c r="J26" i="73"/>
  <c r="F26" i="73"/>
  <c r="D26" i="73"/>
  <c r="C26" i="73"/>
  <c r="B26" i="73"/>
  <c r="J25" i="73"/>
  <c r="F25" i="73"/>
  <c r="D25" i="73"/>
  <c r="C25" i="73"/>
  <c r="J24" i="73"/>
  <c r="F24" i="73"/>
  <c r="D24" i="73"/>
  <c r="C24" i="73"/>
  <c r="J23" i="73"/>
  <c r="F23" i="73"/>
  <c r="D23" i="73"/>
  <c r="C23" i="73"/>
  <c r="J22" i="73"/>
  <c r="F22" i="73"/>
  <c r="D22" i="73"/>
  <c r="C22" i="73"/>
  <c r="J21" i="73"/>
  <c r="F21" i="73"/>
  <c r="D21" i="73"/>
  <c r="C21" i="73"/>
  <c r="J20" i="73"/>
  <c r="F20" i="73"/>
  <c r="D20" i="73"/>
  <c r="C20" i="73"/>
  <c r="J19" i="73"/>
  <c r="F19" i="73"/>
  <c r="D19" i="73"/>
  <c r="C19" i="73"/>
  <c r="J18" i="73"/>
  <c r="F18" i="73"/>
  <c r="D18" i="73"/>
  <c r="C18" i="73"/>
  <c r="J17" i="73"/>
  <c r="F17" i="73"/>
  <c r="D17" i="73"/>
  <c r="C17" i="73"/>
  <c r="J16" i="73"/>
  <c r="F16" i="73"/>
  <c r="D16" i="73"/>
  <c r="C16" i="73"/>
  <c r="J15" i="73"/>
  <c r="F15" i="73"/>
  <c r="D15" i="73"/>
  <c r="C15" i="73"/>
  <c r="J14" i="73"/>
  <c r="F14" i="73"/>
  <c r="D14" i="73"/>
  <c r="C14" i="73"/>
  <c r="J13" i="73"/>
  <c r="F13" i="73"/>
  <c r="D13" i="73"/>
  <c r="C13" i="73"/>
  <c r="J12" i="73"/>
  <c r="F12" i="73"/>
  <c r="D12" i="73"/>
  <c r="C12" i="73"/>
  <c r="J11" i="73"/>
  <c r="F11" i="73"/>
  <c r="D11" i="73"/>
  <c r="C11" i="73"/>
  <c r="J10" i="73"/>
  <c r="F10" i="73"/>
  <c r="D10" i="73"/>
  <c r="C10" i="73"/>
  <c r="J9" i="73"/>
  <c r="F9" i="73"/>
  <c r="D9" i="73"/>
  <c r="C9" i="73"/>
  <c r="J8" i="73"/>
  <c r="F8" i="73"/>
  <c r="D8" i="73"/>
  <c r="C8" i="73"/>
  <c r="J7" i="73"/>
  <c r="F7" i="73"/>
  <c r="D7" i="73"/>
  <c r="C7" i="73"/>
  <c r="J6" i="73"/>
  <c r="F6" i="73"/>
  <c r="D6" i="73"/>
  <c r="C6" i="73"/>
  <c r="J5" i="73"/>
  <c r="F5" i="73"/>
  <c r="J4" i="73"/>
  <c r="F4" i="73"/>
  <c r="B61" i="73" l="1"/>
  <c r="B63" i="73"/>
  <c r="B108" i="73"/>
  <c r="B109" i="73"/>
  <c r="B110" i="73"/>
  <c r="B111" i="73"/>
  <c r="B57" i="73"/>
  <c r="B11" i="73"/>
  <c r="B117" i="73"/>
  <c r="B119" i="73"/>
  <c r="B20" i="73"/>
  <c r="B58" i="73"/>
  <c r="B6" i="73"/>
  <c r="B67" i="73"/>
  <c r="B8" i="73"/>
  <c r="C51" i="73"/>
  <c r="B53" i="73"/>
  <c r="B54" i="73"/>
  <c r="B55" i="73"/>
  <c r="B114" i="73"/>
  <c r="B7" i="73"/>
  <c r="B116" i="73"/>
  <c r="B101" i="73"/>
  <c r="B102" i="73"/>
  <c r="B98" i="74"/>
  <c r="B51" i="74"/>
  <c r="B4" i="74"/>
  <c r="B22" i="73"/>
  <c r="B9" i="73"/>
  <c r="B115" i="73"/>
  <c r="B104" i="73"/>
  <c r="B100" i="73"/>
  <c r="B69" i="73"/>
  <c r="B64" i="73"/>
  <c r="B112" i="73"/>
  <c r="B118" i="73"/>
  <c r="B105" i="73"/>
  <c r="B103" i="73"/>
  <c r="B106" i="73"/>
  <c r="B107" i="73"/>
  <c r="C98" i="73"/>
  <c r="D98" i="73"/>
  <c r="B70" i="73"/>
  <c r="B72" i="73"/>
  <c r="B65" i="73"/>
  <c r="B68" i="73"/>
  <c r="B71" i="73"/>
  <c r="B56" i="73"/>
  <c r="B59" i="73"/>
  <c r="B60" i="73"/>
  <c r="D51" i="73"/>
  <c r="B19" i="73"/>
  <c r="B21" i="73"/>
  <c r="B24" i="73"/>
  <c r="B23" i="73"/>
  <c r="B25" i="73"/>
  <c r="B18" i="73"/>
  <c r="B12" i="73"/>
  <c r="B13" i="73"/>
  <c r="B10" i="73"/>
  <c r="C4" i="73"/>
  <c r="D4" i="73"/>
  <c r="F139" i="72"/>
  <c r="B139" i="72"/>
  <c r="J138" i="72"/>
  <c r="B120" i="72" s="1"/>
  <c r="F138" i="72"/>
  <c r="B138" i="72"/>
  <c r="J137" i="72"/>
  <c r="F137" i="72"/>
  <c r="B137" i="72"/>
  <c r="J136" i="72"/>
  <c r="F136" i="72"/>
  <c r="B136" i="72"/>
  <c r="J135" i="72"/>
  <c r="F135" i="72"/>
  <c r="B135" i="72"/>
  <c r="J134" i="72"/>
  <c r="F134" i="72"/>
  <c r="B134" i="72"/>
  <c r="J133" i="72"/>
  <c r="F133" i="72"/>
  <c r="B133" i="72"/>
  <c r="J132" i="72"/>
  <c r="F132" i="72"/>
  <c r="B110" i="72" s="1"/>
  <c r="B132" i="72"/>
  <c r="J131" i="72"/>
  <c r="F131" i="72"/>
  <c r="B131" i="72"/>
  <c r="J130" i="72"/>
  <c r="F130" i="72"/>
  <c r="B130" i="72"/>
  <c r="J129" i="72"/>
  <c r="F129" i="72"/>
  <c r="B129" i="72"/>
  <c r="J128" i="72"/>
  <c r="B118" i="72" s="1"/>
  <c r="F128" i="72"/>
  <c r="B128" i="72"/>
  <c r="J127" i="72"/>
  <c r="F127" i="72"/>
  <c r="B127" i="72"/>
  <c r="J126" i="72"/>
  <c r="F126" i="72"/>
  <c r="B126" i="72"/>
  <c r="J125" i="72"/>
  <c r="F125" i="72"/>
  <c r="B125" i="72"/>
  <c r="J124" i="72"/>
  <c r="F124" i="72"/>
  <c r="B124" i="72"/>
  <c r="J123" i="72"/>
  <c r="F123" i="72"/>
  <c r="B123" i="72"/>
  <c r="J122" i="72"/>
  <c r="F122" i="72"/>
  <c r="B122" i="72"/>
  <c r="J121" i="72"/>
  <c r="F121" i="72"/>
  <c r="J120" i="72"/>
  <c r="F120" i="72"/>
  <c r="D120" i="72"/>
  <c r="C120" i="72"/>
  <c r="J119" i="72"/>
  <c r="F119" i="72"/>
  <c r="D119" i="72"/>
  <c r="C119" i="72"/>
  <c r="J118" i="72"/>
  <c r="F118" i="72"/>
  <c r="D118" i="72"/>
  <c r="C118" i="72"/>
  <c r="J117" i="72"/>
  <c r="F117" i="72"/>
  <c r="D117" i="72"/>
  <c r="C117" i="72"/>
  <c r="J116" i="72"/>
  <c r="F116" i="72"/>
  <c r="D116" i="72"/>
  <c r="C116" i="72"/>
  <c r="J115" i="72"/>
  <c r="F115" i="72"/>
  <c r="D115" i="72"/>
  <c r="C115" i="72"/>
  <c r="J114" i="72"/>
  <c r="F114" i="72"/>
  <c r="D114" i="72"/>
  <c r="C114" i="72"/>
  <c r="J113" i="72"/>
  <c r="F113" i="72"/>
  <c r="D113" i="72"/>
  <c r="C113" i="72"/>
  <c r="J112" i="72"/>
  <c r="F112" i="72"/>
  <c r="D112" i="72"/>
  <c r="C112" i="72"/>
  <c r="J111" i="72"/>
  <c r="F111" i="72"/>
  <c r="D111" i="72"/>
  <c r="C111" i="72"/>
  <c r="J110" i="72"/>
  <c r="F110" i="72"/>
  <c r="D110" i="72"/>
  <c r="C110" i="72"/>
  <c r="J109" i="72"/>
  <c r="F109" i="72"/>
  <c r="D109" i="72"/>
  <c r="C109" i="72"/>
  <c r="J108" i="72"/>
  <c r="F108" i="72"/>
  <c r="D108" i="72"/>
  <c r="C108" i="72"/>
  <c r="J107" i="72"/>
  <c r="F107" i="72"/>
  <c r="D107" i="72"/>
  <c r="C107" i="72"/>
  <c r="J106" i="72"/>
  <c r="F106" i="72"/>
  <c r="D106" i="72"/>
  <c r="C106" i="72"/>
  <c r="B106" i="72"/>
  <c r="J105" i="72"/>
  <c r="F105" i="72"/>
  <c r="D105" i="72"/>
  <c r="C105" i="72"/>
  <c r="J104" i="72"/>
  <c r="F104" i="72"/>
  <c r="D104" i="72"/>
  <c r="C104" i="72"/>
  <c r="J103" i="72"/>
  <c r="F103" i="72"/>
  <c r="D103" i="72"/>
  <c r="C103" i="72"/>
  <c r="J102" i="72"/>
  <c r="F102" i="72"/>
  <c r="D102" i="72"/>
  <c r="C102" i="72"/>
  <c r="J101" i="72"/>
  <c r="F101" i="72"/>
  <c r="D101" i="72"/>
  <c r="C101" i="72"/>
  <c r="J100" i="72"/>
  <c r="F100" i="72"/>
  <c r="B104" i="72" s="1"/>
  <c r="D100" i="72"/>
  <c r="C100" i="72"/>
  <c r="J99" i="72"/>
  <c r="F99" i="72"/>
  <c r="J98" i="72"/>
  <c r="F98" i="72"/>
  <c r="J95" i="72"/>
  <c r="F92" i="72"/>
  <c r="B92" i="72"/>
  <c r="J91" i="72"/>
  <c r="B73" i="72" s="1"/>
  <c r="F91" i="72"/>
  <c r="B91" i="72"/>
  <c r="J90" i="72"/>
  <c r="F90" i="72"/>
  <c r="B90" i="72"/>
  <c r="J89" i="72"/>
  <c r="F89" i="72"/>
  <c r="B89" i="72"/>
  <c r="J88" i="72"/>
  <c r="F88" i="72"/>
  <c r="B88" i="72"/>
  <c r="J87" i="72"/>
  <c r="F87" i="72"/>
  <c r="B87" i="72"/>
  <c r="J86" i="72"/>
  <c r="F86" i="72"/>
  <c r="B86" i="72"/>
  <c r="J85" i="72"/>
  <c r="F85" i="72"/>
  <c r="B85" i="72"/>
  <c r="J84" i="72"/>
  <c r="F84" i="72"/>
  <c r="B84" i="72"/>
  <c r="J83" i="72"/>
  <c r="F83" i="72"/>
  <c r="B83" i="72"/>
  <c r="J82" i="72"/>
  <c r="F82" i="72"/>
  <c r="B82" i="72"/>
  <c r="J81" i="72"/>
  <c r="F81" i="72"/>
  <c r="B81" i="72"/>
  <c r="J80" i="72"/>
  <c r="F80" i="72"/>
  <c r="B80" i="72"/>
  <c r="J79" i="72"/>
  <c r="F79" i="72"/>
  <c r="B79" i="72"/>
  <c r="J78" i="72"/>
  <c r="F78" i="72"/>
  <c r="B78" i="72"/>
  <c r="J77" i="72"/>
  <c r="F77" i="72"/>
  <c r="B77" i="72"/>
  <c r="J76" i="72"/>
  <c r="F76" i="72"/>
  <c r="B76" i="72"/>
  <c r="J75" i="72"/>
  <c r="F75" i="72"/>
  <c r="B75" i="72"/>
  <c r="B53" i="72" s="1"/>
  <c r="J74" i="72"/>
  <c r="F74" i="72"/>
  <c r="J73" i="72"/>
  <c r="F73" i="72"/>
  <c r="D73" i="72"/>
  <c r="C73" i="72"/>
  <c r="J72" i="72"/>
  <c r="F72" i="72"/>
  <c r="D72" i="72"/>
  <c r="C72" i="72"/>
  <c r="J71" i="72"/>
  <c r="F71" i="72"/>
  <c r="D71" i="72"/>
  <c r="C71" i="72"/>
  <c r="J70" i="72"/>
  <c r="F70" i="72"/>
  <c r="D70" i="72"/>
  <c r="C70" i="72"/>
  <c r="J69" i="72"/>
  <c r="F69" i="72"/>
  <c r="D69" i="72"/>
  <c r="C69" i="72"/>
  <c r="J68" i="72"/>
  <c r="F68" i="72"/>
  <c r="B60" i="72" s="1"/>
  <c r="D68" i="72"/>
  <c r="C68" i="72"/>
  <c r="J67" i="72"/>
  <c r="F67" i="72"/>
  <c r="D67" i="72"/>
  <c r="C67" i="72"/>
  <c r="J66" i="72"/>
  <c r="F66" i="72"/>
  <c r="D66" i="72"/>
  <c r="C66" i="72"/>
  <c r="J65" i="72"/>
  <c r="F65" i="72"/>
  <c r="D65" i="72"/>
  <c r="C65" i="72"/>
  <c r="J64" i="72"/>
  <c r="F64" i="72"/>
  <c r="D64" i="72"/>
  <c r="C64" i="72"/>
  <c r="J63" i="72"/>
  <c r="F63" i="72"/>
  <c r="D63" i="72"/>
  <c r="C63" i="72"/>
  <c r="J62" i="72"/>
  <c r="F62" i="72"/>
  <c r="D62" i="72"/>
  <c r="C62" i="72"/>
  <c r="J61" i="72"/>
  <c r="F61" i="72"/>
  <c r="D61" i="72"/>
  <c r="C61" i="72"/>
  <c r="J60" i="72"/>
  <c r="F60" i="72"/>
  <c r="D60" i="72"/>
  <c r="C60" i="72"/>
  <c r="J59" i="72"/>
  <c r="F59" i="72"/>
  <c r="D59" i="72"/>
  <c r="C59" i="72"/>
  <c r="J58" i="72"/>
  <c r="F58" i="72"/>
  <c r="D58" i="72"/>
  <c r="C58" i="72"/>
  <c r="J57" i="72"/>
  <c r="F57" i="72"/>
  <c r="D57" i="72"/>
  <c r="C57" i="72"/>
  <c r="J56" i="72"/>
  <c r="B66" i="72" s="1"/>
  <c r="F56" i="72"/>
  <c r="D56" i="72"/>
  <c r="C56" i="72"/>
  <c r="J55" i="72"/>
  <c r="F55" i="72"/>
  <c r="D55" i="72"/>
  <c r="C55" i="72"/>
  <c r="B55" i="72"/>
  <c r="J54" i="72"/>
  <c r="F54" i="72"/>
  <c r="D54" i="72"/>
  <c r="C54" i="72"/>
  <c r="J53" i="72"/>
  <c r="F53" i="72"/>
  <c r="D53" i="72"/>
  <c r="C53" i="72"/>
  <c r="J52" i="72"/>
  <c r="F52" i="72"/>
  <c r="J51" i="72"/>
  <c r="F51" i="72"/>
  <c r="J48" i="72"/>
  <c r="F45" i="72"/>
  <c r="B45" i="72"/>
  <c r="J44" i="72"/>
  <c r="B26" i="72" s="1"/>
  <c r="F44" i="72"/>
  <c r="B44" i="72"/>
  <c r="J43" i="72"/>
  <c r="F43" i="72"/>
  <c r="B43" i="72"/>
  <c r="J42" i="72"/>
  <c r="F42" i="72"/>
  <c r="B42" i="72"/>
  <c r="J41" i="72"/>
  <c r="F41" i="72"/>
  <c r="B41" i="72"/>
  <c r="J40" i="72"/>
  <c r="F40" i="72"/>
  <c r="B40" i="72"/>
  <c r="J39" i="72"/>
  <c r="F39" i="72"/>
  <c r="B39" i="72"/>
  <c r="J38" i="72"/>
  <c r="F38" i="72"/>
  <c r="B38" i="72"/>
  <c r="J37" i="72"/>
  <c r="F37" i="72"/>
  <c r="B37" i="72"/>
  <c r="J36" i="72"/>
  <c r="F36" i="72"/>
  <c r="B36" i="72"/>
  <c r="J35" i="72"/>
  <c r="B24" i="72" s="1"/>
  <c r="F35" i="72"/>
  <c r="B35" i="72"/>
  <c r="J34" i="72"/>
  <c r="F34" i="72"/>
  <c r="B34" i="72"/>
  <c r="J33" i="72"/>
  <c r="F33" i="72"/>
  <c r="B33" i="72"/>
  <c r="J32" i="72"/>
  <c r="F32" i="72"/>
  <c r="B32" i="72"/>
  <c r="J31" i="72"/>
  <c r="F31" i="72"/>
  <c r="B31" i="72"/>
  <c r="J30" i="72"/>
  <c r="F30" i="72"/>
  <c r="B30" i="72"/>
  <c r="J29" i="72"/>
  <c r="F29" i="72"/>
  <c r="B29" i="72"/>
  <c r="J28" i="72"/>
  <c r="F28" i="72"/>
  <c r="B28" i="72"/>
  <c r="J27" i="72"/>
  <c r="F27" i="72"/>
  <c r="J26" i="72"/>
  <c r="F26" i="72"/>
  <c r="D26" i="72"/>
  <c r="C26" i="72"/>
  <c r="J25" i="72"/>
  <c r="F25" i="72"/>
  <c r="D25" i="72"/>
  <c r="C25" i="72"/>
  <c r="J24" i="72"/>
  <c r="F24" i="72"/>
  <c r="D24" i="72"/>
  <c r="C24" i="72"/>
  <c r="J23" i="72"/>
  <c r="F23" i="72"/>
  <c r="D23" i="72"/>
  <c r="C23" i="72"/>
  <c r="J22" i="72"/>
  <c r="F22" i="72"/>
  <c r="D22" i="72"/>
  <c r="C22" i="72"/>
  <c r="J21" i="72"/>
  <c r="F21" i="72"/>
  <c r="D21" i="72"/>
  <c r="C21" i="72"/>
  <c r="J20" i="72"/>
  <c r="F20" i="72"/>
  <c r="D20" i="72"/>
  <c r="C20" i="72"/>
  <c r="J19" i="72"/>
  <c r="F19" i="72"/>
  <c r="D19" i="72"/>
  <c r="C19" i="72"/>
  <c r="J18" i="72"/>
  <c r="F18" i="72"/>
  <c r="D18" i="72"/>
  <c r="C18" i="72"/>
  <c r="J17" i="72"/>
  <c r="F17" i="72"/>
  <c r="D17" i="72"/>
  <c r="C17" i="72"/>
  <c r="J16" i="72"/>
  <c r="F16" i="72"/>
  <c r="D16" i="72"/>
  <c r="C16" i="72"/>
  <c r="J15" i="72"/>
  <c r="F15" i="72"/>
  <c r="D15" i="72"/>
  <c r="C15" i="72"/>
  <c r="J14" i="72"/>
  <c r="F14" i="72"/>
  <c r="D14" i="72"/>
  <c r="C14" i="72"/>
  <c r="J13" i="72"/>
  <c r="F13" i="72"/>
  <c r="D13" i="72"/>
  <c r="C13" i="72"/>
  <c r="J12" i="72"/>
  <c r="F12" i="72"/>
  <c r="D12" i="72"/>
  <c r="C12" i="72"/>
  <c r="J11" i="72"/>
  <c r="F11" i="72"/>
  <c r="D11" i="72"/>
  <c r="C11" i="72"/>
  <c r="J10" i="72"/>
  <c r="F10" i="72"/>
  <c r="D10" i="72"/>
  <c r="C10" i="72"/>
  <c r="J9" i="72"/>
  <c r="B19" i="72" s="1"/>
  <c r="F9" i="72"/>
  <c r="D9" i="72"/>
  <c r="C9" i="72"/>
  <c r="J8" i="72"/>
  <c r="F8" i="72"/>
  <c r="D8" i="72"/>
  <c r="C8" i="72"/>
  <c r="J7" i="72"/>
  <c r="F7" i="72"/>
  <c r="D7" i="72"/>
  <c r="C7" i="72"/>
  <c r="J6" i="72"/>
  <c r="F6" i="72"/>
  <c r="B10" i="72" s="1"/>
  <c r="D6" i="72"/>
  <c r="C6" i="72"/>
  <c r="J5" i="72"/>
  <c r="F5" i="72"/>
  <c r="J4" i="72"/>
  <c r="F4" i="72"/>
  <c r="B113" i="72" l="1"/>
  <c r="B107" i="72"/>
  <c r="B59" i="72"/>
  <c r="B12" i="72"/>
  <c r="B101" i="72"/>
  <c r="B98" i="73"/>
  <c r="B51" i="73"/>
  <c r="B4" i="73"/>
  <c r="B116" i="72"/>
  <c r="B114" i="72"/>
  <c r="C98" i="72"/>
  <c r="B119" i="72"/>
  <c r="B112" i="72"/>
  <c r="D98" i="72"/>
  <c r="B115" i="72"/>
  <c r="B117" i="72"/>
  <c r="B105" i="72"/>
  <c r="B111" i="72"/>
  <c r="B108" i="72"/>
  <c r="B109" i="72"/>
  <c r="B103" i="72"/>
  <c r="B102" i="72"/>
  <c r="B71" i="72"/>
  <c r="B58" i="72"/>
  <c r="B57" i="72"/>
  <c r="B63" i="72"/>
  <c r="B25" i="72"/>
  <c r="B16" i="72"/>
  <c r="B17" i="72"/>
  <c r="B13" i="72"/>
  <c r="B8" i="72"/>
  <c r="B100" i="72"/>
  <c r="C51" i="72"/>
  <c r="B65" i="72"/>
  <c r="B67" i="72"/>
  <c r="B68" i="72"/>
  <c r="B70" i="72"/>
  <c r="B72" i="72"/>
  <c r="B69" i="72"/>
  <c r="B64" i="72"/>
  <c r="B61" i="72"/>
  <c r="B62" i="72"/>
  <c r="D51" i="72"/>
  <c r="B54" i="72"/>
  <c r="B56" i="72"/>
  <c r="C4" i="72"/>
  <c r="B20" i="72"/>
  <c r="B21" i="72"/>
  <c r="B23" i="72"/>
  <c r="B22" i="72"/>
  <c r="B18" i="72"/>
  <c r="B14" i="72"/>
  <c r="B15" i="72"/>
  <c r="D4" i="72"/>
  <c r="B9" i="72"/>
  <c r="B11" i="72"/>
  <c r="B6" i="72"/>
  <c r="B7" i="72"/>
  <c r="F139" i="71"/>
  <c r="B139" i="71"/>
  <c r="J138" i="71"/>
  <c r="B120" i="71" s="1"/>
  <c r="F138" i="71"/>
  <c r="B138" i="71"/>
  <c r="J137" i="71"/>
  <c r="F137" i="71"/>
  <c r="B137" i="71"/>
  <c r="J136" i="71"/>
  <c r="F136" i="71"/>
  <c r="B136" i="71"/>
  <c r="J135" i="71"/>
  <c r="F135" i="71"/>
  <c r="B135" i="71"/>
  <c r="J134" i="71"/>
  <c r="F134" i="71"/>
  <c r="B134" i="71"/>
  <c r="J133" i="71"/>
  <c r="F133" i="71"/>
  <c r="B133" i="71"/>
  <c r="J132" i="71"/>
  <c r="F132" i="71"/>
  <c r="B132" i="71"/>
  <c r="J131" i="71"/>
  <c r="F131" i="71"/>
  <c r="B131" i="71"/>
  <c r="J130" i="71"/>
  <c r="F130" i="71"/>
  <c r="B130" i="71"/>
  <c r="J129" i="71"/>
  <c r="F129" i="71"/>
  <c r="B129" i="71"/>
  <c r="J128" i="71"/>
  <c r="F128" i="71"/>
  <c r="B128" i="71"/>
  <c r="J127" i="71"/>
  <c r="F127" i="71"/>
  <c r="B127" i="71"/>
  <c r="B101" i="71" s="1"/>
  <c r="J126" i="71"/>
  <c r="F126" i="71"/>
  <c r="B126" i="71"/>
  <c r="J125" i="71"/>
  <c r="F125" i="71"/>
  <c r="B125" i="71"/>
  <c r="J124" i="71"/>
  <c r="F124" i="71"/>
  <c r="B124" i="71"/>
  <c r="J123" i="71"/>
  <c r="F123" i="71"/>
  <c r="B123" i="71"/>
  <c r="J122" i="71"/>
  <c r="F122" i="71"/>
  <c r="B122" i="71"/>
  <c r="J121" i="71"/>
  <c r="F121" i="71"/>
  <c r="J120" i="71"/>
  <c r="F120" i="71"/>
  <c r="D120" i="71"/>
  <c r="C120" i="71"/>
  <c r="J119" i="71"/>
  <c r="F119" i="71"/>
  <c r="D119" i="71"/>
  <c r="C119" i="71"/>
  <c r="J118" i="71"/>
  <c r="F118" i="71"/>
  <c r="D118" i="71"/>
  <c r="C118" i="71"/>
  <c r="J117" i="71"/>
  <c r="F117" i="71"/>
  <c r="D117" i="71"/>
  <c r="C117" i="71"/>
  <c r="J116" i="71"/>
  <c r="F116" i="71"/>
  <c r="D116" i="71"/>
  <c r="C116" i="71"/>
  <c r="J115" i="71"/>
  <c r="F115" i="71"/>
  <c r="D115" i="71"/>
  <c r="C115" i="71"/>
  <c r="J114" i="71"/>
  <c r="F114" i="71"/>
  <c r="D114" i="71"/>
  <c r="C114" i="71"/>
  <c r="J113" i="71"/>
  <c r="B115" i="71" s="1"/>
  <c r="F113" i="71"/>
  <c r="D113" i="71"/>
  <c r="C113" i="71"/>
  <c r="J112" i="71"/>
  <c r="F112" i="71"/>
  <c r="D112" i="71"/>
  <c r="C112" i="71"/>
  <c r="J111" i="71"/>
  <c r="F111" i="71"/>
  <c r="D111" i="71"/>
  <c r="C111" i="71"/>
  <c r="J110" i="71"/>
  <c r="F110" i="71"/>
  <c r="D110" i="71"/>
  <c r="C110" i="71"/>
  <c r="J109" i="71"/>
  <c r="F109" i="71"/>
  <c r="D109" i="71"/>
  <c r="C109" i="71"/>
  <c r="J108" i="71"/>
  <c r="F108" i="71"/>
  <c r="D108" i="71"/>
  <c r="C108" i="71"/>
  <c r="J107" i="71"/>
  <c r="F107" i="71"/>
  <c r="D107" i="71"/>
  <c r="C107" i="71"/>
  <c r="J106" i="71"/>
  <c r="F106" i="71"/>
  <c r="D106" i="71"/>
  <c r="C106" i="71"/>
  <c r="J105" i="71"/>
  <c r="F105" i="71"/>
  <c r="D105" i="71"/>
  <c r="C105" i="71"/>
  <c r="J104" i="71"/>
  <c r="F104" i="71"/>
  <c r="D104" i="71"/>
  <c r="C104" i="71"/>
  <c r="J103" i="71"/>
  <c r="F103" i="71"/>
  <c r="D103" i="71"/>
  <c r="C103" i="71"/>
  <c r="J102" i="71"/>
  <c r="F102" i="71"/>
  <c r="D102" i="71"/>
  <c r="C102" i="71"/>
  <c r="J101" i="71"/>
  <c r="F101" i="71"/>
  <c r="B104" i="71" s="1"/>
  <c r="D101" i="71"/>
  <c r="C101" i="71"/>
  <c r="J100" i="71"/>
  <c r="F100" i="71"/>
  <c r="D100" i="71"/>
  <c r="C100" i="71"/>
  <c r="J99" i="71"/>
  <c r="F99" i="71"/>
  <c r="J98" i="71"/>
  <c r="F98" i="71"/>
  <c r="J95" i="71"/>
  <c r="F92" i="71"/>
  <c r="B92" i="71"/>
  <c r="J91" i="71"/>
  <c r="B73" i="71" s="1"/>
  <c r="F91" i="71"/>
  <c r="B91" i="71"/>
  <c r="J90" i="71"/>
  <c r="F90" i="71"/>
  <c r="B90" i="71"/>
  <c r="J89" i="71"/>
  <c r="F89" i="71"/>
  <c r="B89" i="71"/>
  <c r="J88" i="71"/>
  <c r="F88" i="71"/>
  <c r="B88" i="71"/>
  <c r="J87" i="71"/>
  <c r="F87" i="71"/>
  <c r="B87" i="71"/>
  <c r="J86" i="71"/>
  <c r="F86" i="71"/>
  <c r="B86" i="71"/>
  <c r="J85" i="71"/>
  <c r="F85" i="71"/>
  <c r="B85" i="71"/>
  <c r="J84" i="71"/>
  <c r="F84" i="71"/>
  <c r="B84" i="71"/>
  <c r="J83" i="71"/>
  <c r="F83" i="71"/>
  <c r="B83" i="71"/>
  <c r="J82" i="71"/>
  <c r="F82" i="71"/>
  <c r="B82" i="71"/>
  <c r="J81" i="71"/>
  <c r="F81" i="71"/>
  <c r="B81" i="71"/>
  <c r="J80" i="71"/>
  <c r="F80" i="71"/>
  <c r="B80" i="71"/>
  <c r="J79" i="71"/>
  <c r="F79" i="71"/>
  <c r="B79" i="71"/>
  <c r="J78" i="71"/>
  <c r="F78" i="71"/>
  <c r="B78" i="71"/>
  <c r="J77" i="71"/>
  <c r="F77" i="71"/>
  <c r="B77" i="71"/>
  <c r="J76" i="71"/>
  <c r="F76" i="71"/>
  <c r="B76" i="71"/>
  <c r="J75" i="71"/>
  <c r="F75" i="71"/>
  <c r="B75" i="71"/>
  <c r="J74" i="71"/>
  <c r="F74" i="71"/>
  <c r="J73" i="71"/>
  <c r="F73" i="71"/>
  <c r="D73" i="71"/>
  <c r="C73" i="71"/>
  <c r="J72" i="71"/>
  <c r="F72" i="71"/>
  <c r="D72" i="71"/>
  <c r="C72" i="71"/>
  <c r="J71" i="71"/>
  <c r="F71" i="71"/>
  <c r="D71" i="71"/>
  <c r="C71" i="71"/>
  <c r="J70" i="71"/>
  <c r="F70" i="71"/>
  <c r="D70" i="71"/>
  <c r="C70" i="71"/>
  <c r="J69" i="71"/>
  <c r="F69" i="71"/>
  <c r="D69" i="71"/>
  <c r="C69" i="71"/>
  <c r="J68" i="71"/>
  <c r="F68" i="71"/>
  <c r="D68" i="71"/>
  <c r="C68" i="71"/>
  <c r="J67" i="71"/>
  <c r="F67" i="71"/>
  <c r="D67" i="71"/>
  <c r="C67" i="71"/>
  <c r="J66" i="71"/>
  <c r="F66" i="71"/>
  <c r="D66" i="71"/>
  <c r="C66" i="71"/>
  <c r="J65" i="71"/>
  <c r="F65" i="71"/>
  <c r="D65" i="71"/>
  <c r="C65" i="71"/>
  <c r="J64" i="71"/>
  <c r="F64" i="71"/>
  <c r="D64" i="71"/>
  <c r="C64" i="71"/>
  <c r="J63" i="71"/>
  <c r="F63" i="71"/>
  <c r="D63" i="71"/>
  <c r="C63" i="71"/>
  <c r="J62" i="71"/>
  <c r="F62" i="71"/>
  <c r="D62" i="71"/>
  <c r="C62" i="71"/>
  <c r="J61" i="71"/>
  <c r="F61" i="71"/>
  <c r="D61" i="71"/>
  <c r="C61" i="71"/>
  <c r="J60" i="71"/>
  <c r="F60" i="71"/>
  <c r="D60" i="71"/>
  <c r="C60" i="71"/>
  <c r="J59" i="71"/>
  <c r="F59" i="71"/>
  <c r="D59" i="71"/>
  <c r="C59" i="71"/>
  <c r="J58" i="71"/>
  <c r="F58" i="71"/>
  <c r="D58" i="71"/>
  <c r="C58" i="71"/>
  <c r="J57" i="71"/>
  <c r="F57" i="71"/>
  <c r="D57" i="71"/>
  <c r="C57" i="71"/>
  <c r="J56" i="71"/>
  <c r="F56" i="71"/>
  <c r="D56" i="71"/>
  <c r="C56" i="71"/>
  <c r="J55" i="71"/>
  <c r="F55" i="71"/>
  <c r="D55" i="71"/>
  <c r="C55" i="71"/>
  <c r="J54" i="71"/>
  <c r="F54" i="71"/>
  <c r="D54" i="71"/>
  <c r="C54" i="71"/>
  <c r="J53" i="71"/>
  <c r="F53" i="71"/>
  <c r="D53" i="71"/>
  <c r="C53" i="71"/>
  <c r="J52" i="71"/>
  <c r="F52" i="71"/>
  <c r="J51" i="71"/>
  <c r="F51" i="71"/>
  <c r="J48" i="71"/>
  <c r="F45" i="71"/>
  <c r="B45" i="71"/>
  <c r="J44" i="71"/>
  <c r="B26" i="71" s="1"/>
  <c r="F44" i="71"/>
  <c r="B44" i="71"/>
  <c r="J43" i="71"/>
  <c r="F43" i="71"/>
  <c r="B43" i="71"/>
  <c r="J42" i="71"/>
  <c r="F42" i="71"/>
  <c r="B42" i="71"/>
  <c r="J41" i="71"/>
  <c r="F41" i="71"/>
  <c r="B41" i="71"/>
  <c r="J40" i="71"/>
  <c r="F40" i="71"/>
  <c r="B40" i="71"/>
  <c r="J39" i="71"/>
  <c r="F39" i="71"/>
  <c r="B39" i="71"/>
  <c r="J38" i="71"/>
  <c r="F38" i="71"/>
  <c r="B38" i="71"/>
  <c r="J37" i="71"/>
  <c r="F37" i="71"/>
  <c r="B37" i="71"/>
  <c r="J36" i="71"/>
  <c r="F36" i="71"/>
  <c r="B36" i="71"/>
  <c r="J35" i="71"/>
  <c r="F35" i="71"/>
  <c r="B35" i="71"/>
  <c r="J34" i="71"/>
  <c r="F34" i="71"/>
  <c r="B34" i="71"/>
  <c r="J33" i="71"/>
  <c r="F33" i="71"/>
  <c r="B33" i="71"/>
  <c r="J32" i="71"/>
  <c r="F32" i="71"/>
  <c r="B32" i="71"/>
  <c r="J31" i="71"/>
  <c r="F31" i="71"/>
  <c r="B31" i="71"/>
  <c r="J30" i="71"/>
  <c r="F30" i="71"/>
  <c r="B30" i="71"/>
  <c r="J29" i="71"/>
  <c r="F29" i="71"/>
  <c r="B29" i="71"/>
  <c r="J28" i="71"/>
  <c r="F28" i="71"/>
  <c r="B28" i="71"/>
  <c r="J27" i="71"/>
  <c r="F27" i="71"/>
  <c r="J26" i="71"/>
  <c r="F26" i="71"/>
  <c r="D26" i="71"/>
  <c r="C26" i="71"/>
  <c r="J25" i="71"/>
  <c r="F25" i="71"/>
  <c r="D25" i="71"/>
  <c r="C25" i="71"/>
  <c r="J24" i="71"/>
  <c r="F24" i="71"/>
  <c r="D24" i="71"/>
  <c r="C24" i="71"/>
  <c r="J23" i="71"/>
  <c r="F23" i="71"/>
  <c r="D23" i="71"/>
  <c r="C23" i="71"/>
  <c r="J22" i="71"/>
  <c r="F22" i="71"/>
  <c r="D22" i="71"/>
  <c r="C22" i="71"/>
  <c r="J21" i="71"/>
  <c r="F21" i="71"/>
  <c r="D21" i="71"/>
  <c r="C21" i="71"/>
  <c r="J20" i="71"/>
  <c r="F20" i="71"/>
  <c r="D20" i="71"/>
  <c r="C20" i="71"/>
  <c r="J19" i="71"/>
  <c r="F19" i="71"/>
  <c r="D19" i="71"/>
  <c r="C19" i="71"/>
  <c r="J18" i="71"/>
  <c r="F18" i="71"/>
  <c r="D18" i="71"/>
  <c r="C18" i="71"/>
  <c r="J17" i="71"/>
  <c r="F17" i="71"/>
  <c r="D17" i="71"/>
  <c r="C17" i="71"/>
  <c r="J16" i="71"/>
  <c r="F16" i="71"/>
  <c r="D16" i="71"/>
  <c r="C16" i="71"/>
  <c r="J15" i="71"/>
  <c r="F15" i="71"/>
  <c r="D15" i="71"/>
  <c r="C15" i="71"/>
  <c r="J14" i="71"/>
  <c r="F14" i="71"/>
  <c r="D14" i="71"/>
  <c r="C14" i="71"/>
  <c r="J13" i="71"/>
  <c r="F13" i="71"/>
  <c r="D13" i="71"/>
  <c r="C13" i="71"/>
  <c r="J12" i="71"/>
  <c r="F12" i="71"/>
  <c r="D12" i="71"/>
  <c r="C12" i="71"/>
  <c r="J11" i="71"/>
  <c r="F11" i="71"/>
  <c r="D11" i="71"/>
  <c r="C11" i="71"/>
  <c r="J10" i="71"/>
  <c r="F10" i="71"/>
  <c r="D10" i="71"/>
  <c r="C10" i="71"/>
  <c r="J9" i="71"/>
  <c r="F9" i="71"/>
  <c r="D9" i="71"/>
  <c r="C9" i="71"/>
  <c r="J8" i="71"/>
  <c r="F8" i="71"/>
  <c r="D8" i="71"/>
  <c r="C8" i="71"/>
  <c r="J7" i="71"/>
  <c r="F7" i="71"/>
  <c r="D7" i="71"/>
  <c r="C7" i="71"/>
  <c r="J6" i="71"/>
  <c r="F6" i="71"/>
  <c r="D6" i="71"/>
  <c r="C6" i="71"/>
  <c r="J5" i="71"/>
  <c r="F5" i="71"/>
  <c r="J4" i="71"/>
  <c r="F4" i="71"/>
  <c r="B65" i="71" l="1"/>
  <c r="B102" i="71"/>
  <c r="B59" i="71"/>
  <c r="B58" i="71"/>
  <c r="B105" i="71"/>
  <c r="B117" i="71"/>
  <c r="C98" i="71"/>
  <c r="B70" i="71"/>
  <c r="B108" i="71"/>
  <c r="B109" i="71"/>
  <c r="B110" i="71"/>
  <c r="B11" i="71"/>
  <c r="B10" i="71"/>
  <c r="B13" i="71"/>
  <c r="B60" i="71"/>
  <c r="B107" i="71"/>
  <c r="B98" i="72"/>
  <c r="B51" i="72"/>
  <c r="B4" i="72"/>
  <c r="B119" i="71"/>
  <c r="B113" i="71"/>
  <c r="B114" i="71"/>
  <c r="B112" i="71"/>
  <c r="B116" i="71"/>
  <c r="B118" i="71"/>
  <c r="B111" i="71"/>
  <c r="D98" i="71"/>
  <c r="B106" i="71"/>
  <c r="B100" i="71"/>
  <c r="B103" i="71"/>
  <c r="B69" i="71"/>
  <c r="B62" i="71"/>
  <c r="B54" i="71"/>
  <c r="B23" i="71"/>
  <c r="B25" i="71"/>
  <c r="B12" i="71"/>
  <c r="B15" i="71"/>
  <c r="B7" i="71"/>
  <c r="B72" i="71"/>
  <c r="B71" i="71"/>
  <c r="C51" i="71"/>
  <c r="B66" i="71"/>
  <c r="B67" i="71"/>
  <c r="B68" i="71"/>
  <c r="B57" i="71"/>
  <c r="B56" i="71"/>
  <c r="B61" i="71"/>
  <c r="B63" i="71"/>
  <c r="B64" i="71"/>
  <c r="D51" i="71"/>
  <c r="B53" i="71"/>
  <c r="B55" i="71"/>
  <c r="B22" i="71"/>
  <c r="B18" i="71"/>
  <c r="B24" i="71"/>
  <c r="B19" i="71"/>
  <c r="B20" i="71"/>
  <c r="B21" i="71"/>
  <c r="B14" i="71"/>
  <c r="B16" i="71"/>
  <c r="B17" i="71"/>
  <c r="C4" i="71"/>
  <c r="D4" i="71"/>
  <c r="B6" i="71"/>
  <c r="B8" i="71"/>
  <c r="B9" i="71"/>
  <c r="F92" i="70"/>
  <c r="B92" i="70"/>
  <c r="J91" i="70"/>
  <c r="B73" i="70" s="1"/>
  <c r="F91" i="70"/>
  <c r="B91" i="70"/>
  <c r="J90" i="70"/>
  <c r="F90" i="70"/>
  <c r="B90" i="70"/>
  <c r="J89" i="70"/>
  <c r="F89" i="70"/>
  <c r="B89" i="70"/>
  <c r="J88" i="70"/>
  <c r="F88" i="70"/>
  <c r="B88" i="70"/>
  <c r="J87" i="70"/>
  <c r="F87" i="70"/>
  <c r="B87" i="70"/>
  <c r="J86" i="70"/>
  <c r="F86" i="70"/>
  <c r="B86" i="70"/>
  <c r="J85" i="70"/>
  <c r="F85" i="70"/>
  <c r="B85" i="70"/>
  <c r="J84" i="70"/>
  <c r="F84" i="70"/>
  <c r="B84" i="70"/>
  <c r="J83" i="70"/>
  <c r="F83" i="70"/>
  <c r="B83" i="70"/>
  <c r="J82" i="70"/>
  <c r="B71" i="70" s="1"/>
  <c r="F82" i="70"/>
  <c r="B82" i="70"/>
  <c r="J81" i="70"/>
  <c r="F81" i="70"/>
  <c r="B81" i="70"/>
  <c r="J80" i="70"/>
  <c r="F80" i="70"/>
  <c r="B80" i="70"/>
  <c r="J79" i="70"/>
  <c r="F79" i="70"/>
  <c r="B79" i="70"/>
  <c r="J78" i="70"/>
  <c r="F78" i="70"/>
  <c r="B78" i="70"/>
  <c r="J77" i="70"/>
  <c r="F77" i="70"/>
  <c r="B77" i="70"/>
  <c r="J76" i="70"/>
  <c r="F76" i="70"/>
  <c r="B76" i="70"/>
  <c r="J75" i="70"/>
  <c r="F75" i="70"/>
  <c r="B75" i="70"/>
  <c r="J74" i="70"/>
  <c r="F74" i="70"/>
  <c r="J73" i="70"/>
  <c r="F73" i="70"/>
  <c r="D73" i="70"/>
  <c r="C73" i="70"/>
  <c r="J72" i="70"/>
  <c r="F72" i="70"/>
  <c r="D72" i="70"/>
  <c r="C72" i="70"/>
  <c r="J71" i="70"/>
  <c r="F71" i="70"/>
  <c r="D71" i="70"/>
  <c r="C71" i="70"/>
  <c r="J70" i="70"/>
  <c r="F70" i="70"/>
  <c r="D70" i="70"/>
  <c r="C70" i="70"/>
  <c r="J69" i="70"/>
  <c r="F69" i="70"/>
  <c r="D69" i="70"/>
  <c r="C69" i="70"/>
  <c r="J68" i="70"/>
  <c r="F68" i="70"/>
  <c r="D68" i="70"/>
  <c r="C68" i="70"/>
  <c r="J67" i="70"/>
  <c r="F67" i="70"/>
  <c r="D67" i="70"/>
  <c r="C67" i="70"/>
  <c r="J66" i="70"/>
  <c r="F66" i="70"/>
  <c r="D66" i="70"/>
  <c r="C66" i="70"/>
  <c r="J65" i="70"/>
  <c r="F65" i="70"/>
  <c r="D65" i="70"/>
  <c r="C65" i="70"/>
  <c r="J64" i="70"/>
  <c r="F64" i="70"/>
  <c r="D64" i="70"/>
  <c r="C64" i="70"/>
  <c r="J63" i="70"/>
  <c r="F63" i="70"/>
  <c r="D63" i="70"/>
  <c r="C63" i="70"/>
  <c r="J62" i="70"/>
  <c r="F62" i="70"/>
  <c r="D62" i="70"/>
  <c r="C62" i="70"/>
  <c r="J61" i="70"/>
  <c r="F61" i="70"/>
  <c r="D61" i="70"/>
  <c r="C61" i="70"/>
  <c r="J60" i="70"/>
  <c r="F60" i="70"/>
  <c r="D60" i="70"/>
  <c r="C60" i="70"/>
  <c r="J59" i="70"/>
  <c r="F59" i="70"/>
  <c r="D59" i="70"/>
  <c r="C59" i="70"/>
  <c r="J58" i="70"/>
  <c r="F58" i="70"/>
  <c r="D58" i="70"/>
  <c r="C58" i="70"/>
  <c r="J57" i="70"/>
  <c r="F57" i="70"/>
  <c r="D57" i="70"/>
  <c r="C57" i="70"/>
  <c r="J56" i="70"/>
  <c r="F56" i="70"/>
  <c r="D56" i="70"/>
  <c r="C56" i="70"/>
  <c r="J55" i="70"/>
  <c r="F55" i="70"/>
  <c r="D55" i="70"/>
  <c r="C55" i="70"/>
  <c r="J54" i="70"/>
  <c r="F54" i="70"/>
  <c r="D54" i="70"/>
  <c r="C54" i="70"/>
  <c r="J53" i="70"/>
  <c r="F53" i="70"/>
  <c r="D53" i="70"/>
  <c r="C53" i="70"/>
  <c r="J52" i="70"/>
  <c r="F52" i="70"/>
  <c r="J51" i="70"/>
  <c r="F51" i="70"/>
  <c r="F139" i="70"/>
  <c r="B139" i="70"/>
  <c r="J138" i="70"/>
  <c r="B120" i="70" s="1"/>
  <c r="F138" i="70"/>
  <c r="B138" i="70"/>
  <c r="J137" i="70"/>
  <c r="F137" i="70"/>
  <c r="B137" i="70"/>
  <c r="J136" i="70"/>
  <c r="F136" i="70"/>
  <c r="B136" i="70"/>
  <c r="J135" i="70"/>
  <c r="F135" i="70"/>
  <c r="B135" i="70"/>
  <c r="J134" i="70"/>
  <c r="F134" i="70"/>
  <c r="B134" i="70"/>
  <c r="J133" i="70"/>
  <c r="F133" i="70"/>
  <c r="B133" i="70"/>
  <c r="J132" i="70"/>
  <c r="F132" i="70"/>
  <c r="B132" i="70"/>
  <c r="J131" i="70"/>
  <c r="F131" i="70"/>
  <c r="B131" i="70"/>
  <c r="J130" i="70"/>
  <c r="F130" i="70"/>
  <c r="B130" i="70"/>
  <c r="B101" i="70" s="1"/>
  <c r="J129" i="70"/>
  <c r="F129" i="70"/>
  <c r="B129" i="70"/>
  <c r="J128" i="70"/>
  <c r="F128" i="70"/>
  <c r="B128" i="70"/>
  <c r="J127" i="70"/>
  <c r="F127" i="70"/>
  <c r="B127" i="70"/>
  <c r="J126" i="70"/>
  <c r="F126" i="70"/>
  <c r="B126" i="70"/>
  <c r="J125" i="70"/>
  <c r="F125" i="70"/>
  <c r="B125" i="70"/>
  <c r="J124" i="70"/>
  <c r="F124" i="70"/>
  <c r="B124" i="70"/>
  <c r="J123" i="70"/>
  <c r="F123" i="70"/>
  <c r="B123" i="70"/>
  <c r="J122" i="70"/>
  <c r="F122" i="70"/>
  <c r="B122" i="70"/>
  <c r="J121" i="70"/>
  <c r="F121" i="70"/>
  <c r="J120" i="70"/>
  <c r="F120" i="70"/>
  <c r="D120" i="70"/>
  <c r="C120" i="70"/>
  <c r="J119" i="70"/>
  <c r="F119" i="70"/>
  <c r="D119" i="70"/>
  <c r="C119" i="70"/>
  <c r="J118" i="70"/>
  <c r="F118" i="70"/>
  <c r="D118" i="70"/>
  <c r="C118" i="70"/>
  <c r="J117" i="70"/>
  <c r="F117" i="70"/>
  <c r="D117" i="70"/>
  <c r="C117" i="70"/>
  <c r="J116" i="70"/>
  <c r="F116" i="70"/>
  <c r="D116" i="70"/>
  <c r="C116" i="70"/>
  <c r="J115" i="70"/>
  <c r="F115" i="70"/>
  <c r="D115" i="70"/>
  <c r="C115" i="70"/>
  <c r="J114" i="70"/>
  <c r="F114" i="70"/>
  <c r="D114" i="70"/>
  <c r="C114" i="70"/>
  <c r="J113" i="70"/>
  <c r="F113" i="70"/>
  <c r="D113" i="70"/>
  <c r="C113" i="70"/>
  <c r="J112" i="70"/>
  <c r="F112" i="70"/>
  <c r="D112" i="70"/>
  <c r="C112" i="70"/>
  <c r="J111" i="70"/>
  <c r="F111" i="70"/>
  <c r="D111" i="70"/>
  <c r="C111" i="70"/>
  <c r="J110" i="70"/>
  <c r="F110" i="70"/>
  <c r="D110" i="70"/>
  <c r="C110" i="70"/>
  <c r="J109" i="70"/>
  <c r="F109" i="70"/>
  <c r="D109" i="70"/>
  <c r="C109" i="70"/>
  <c r="J108" i="70"/>
  <c r="F108" i="70"/>
  <c r="D108" i="70"/>
  <c r="C108" i="70"/>
  <c r="J107" i="70"/>
  <c r="F107" i="70"/>
  <c r="D107" i="70"/>
  <c r="C107" i="70"/>
  <c r="J106" i="70"/>
  <c r="F106" i="70"/>
  <c r="D106" i="70"/>
  <c r="C106" i="70"/>
  <c r="J105" i="70"/>
  <c r="F105" i="70"/>
  <c r="D105" i="70"/>
  <c r="C105" i="70"/>
  <c r="J104" i="70"/>
  <c r="F104" i="70"/>
  <c r="D104" i="70"/>
  <c r="C104" i="70"/>
  <c r="J103" i="70"/>
  <c r="F103" i="70"/>
  <c r="D103" i="70"/>
  <c r="C103" i="70"/>
  <c r="J102" i="70"/>
  <c r="F102" i="70"/>
  <c r="D102" i="70"/>
  <c r="C102" i="70"/>
  <c r="J101" i="70"/>
  <c r="F101" i="70"/>
  <c r="D101" i="70"/>
  <c r="C101" i="70"/>
  <c r="J100" i="70"/>
  <c r="F100" i="70"/>
  <c r="D100" i="70"/>
  <c r="C100" i="70"/>
  <c r="J99" i="70"/>
  <c r="F99" i="70"/>
  <c r="J98" i="70"/>
  <c r="F98" i="70"/>
  <c r="B63" i="70" l="1"/>
  <c r="B59" i="70"/>
  <c r="B106" i="70"/>
  <c r="B98" i="71"/>
  <c r="B4" i="71"/>
  <c r="B51" i="71"/>
  <c r="B109" i="70"/>
  <c r="B111" i="70"/>
  <c r="B103" i="70"/>
  <c r="B70" i="70"/>
  <c r="B108" i="70"/>
  <c r="B100" i="70"/>
  <c r="B117" i="70"/>
  <c r="B118" i="70"/>
  <c r="B110" i="70"/>
  <c r="B53" i="70"/>
  <c r="B54" i="70"/>
  <c r="B72" i="70"/>
  <c r="B55" i="70"/>
  <c r="B64" i="70"/>
  <c r="B105" i="70"/>
  <c r="B67" i="70"/>
  <c r="B115" i="70"/>
  <c r="B113" i="70"/>
  <c r="C98" i="70"/>
  <c r="B66" i="70"/>
  <c r="C51" i="70"/>
  <c r="B57" i="70"/>
  <c r="B104" i="70"/>
  <c r="D98" i="70"/>
  <c r="B114" i="70"/>
  <c r="D51" i="70"/>
  <c r="B60" i="70"/>
  <c r="B107" i="70"/>
  <c r="B68" i="70"/>
  <c r="B61" i="70"/>
  <c r="B56" i="70"/>
  <c r="B112" i="70"/>
  <c r="B116" i="70"/>
  <c r="B65" i="70"/>
  <c r="B58" i="70"/>
  <c r="B69" i="70"/>
  <c r="B102" i="70"/>
  <c r="B119" i="70"/>
  <c r="B62" i="70"/>
  <c r="J48" i="70"/>
  <c r="J95" i="70"/>
  <c r="B40" i="70"/>
  <c r="B44" i="70"/>
  <c r="F22" i="70"/>
  <c r="F28" i="70"/>
  <c r="F34" i="70"/>
  <c r="F38" i="70"/>
  <c r="F40" i="70"/>
  <c r="J17" i="70"/>
  <c r="C26" i="70"/>
  <c r="D26" i="70"/>
  <c r="F36" i="70"/>
  <c r="C15" i="70"/>
  <c r="F10" i="70"/>
  <c r="J15" i="70" l="1"/>
  <c r="J7" i="70"/>
  <c r="J5" i="70"/>
  <c r="F33" i="70"/>
  <c r="F7" i="70"/>
  <c r="B37" i="70"/>
  <c r="B31" i="70"/>
  <c r="B29" i="70"/>
  <c r="J42" i="70"/>
  <c r="J36" i="70"/>
  <c r="F4" i="70"/>
  <c r="D19" i="70"/>
  <c r="J29" i="70"/>
  <c r="J33" i="70"/>
  <c r="B36" i="70"/>
  <c r="J37" i="70"/>
  <c r="J30" i="70"/>
  <c r="J22" i="70"/>
  <c r="J10" i="70"/>
  <c r="J9" i="70"/>
  <c r="C18" i="70"/>
  <c r="F44" i="70"/>
  <c r="J23" i="70"/>
  <c r="F43" i="70"/>
  <c r="F41" i="70"/>
  <c r="F31" i="70"/>
  <c r="F27" i="70"/>
  <c r="F25" i="70"/>
  <c r="F17" i="70"/>
  <c r="F15" i="70"/>
  <c r="B51" i="70"/>
  <c r="B98" i="70"/>
  <c r="F35" i="70"/>
  <c r="D11" i="70"/>
  <c r="B34" i="70"/>
  <c r="J13" i="70"/>
  <c r="F45" i="70"/>
  <c r="D12" i="70"/>
  <c r="F16" i="70"/>
  <c r="F20" i="70"/>
  <c r="J41" i="70"/>
  <c r="J28" i="70"/>
  <c r="J24" i="70"/>
  <c r="J20" i="70"/>
  <c r="F21" i="70"/>
  <c r="D8" i="70"/>
  <c r="J40" i="70"/>
  <c r="D15" i="70"/>
  <c r="D13" i="70"/>
  <c r="F18" i="70"/>
  <c r="B42" i="70"/>
  <c r="D6" i="70"/>
  <c r="J32" i="70"/>
  <c r="D23" i="70"/>
  <c r="J19" i="70"/>
  <c r="J8" i="70"/>
  <c r="J6" i="70"/>
  <c r="F37" i="70"/>
  <c r="F32" i="70"/>
  <c r="F30" i="70"/>
  <c r="C11" i="70"/>
  <c r="B43" i="70"/>
  <c r="B41" i="70"/>
  <c r="B30" i="70"/>
  <c r="B28" i="70"/>
  <c r="F12" i="70"/>
  <c r="C8" i="70"/>
  <c r="J39" i="70"/>
  <c r="D9" i="70"/>
  <c r="J44" i="70"/>
  <c r="B26" i="70" s="1"/>
  <c r="J43" i="70"/>
  <c r="J27" i="70"/>
  <c r="J12" i="70"/>
  <c r="J4" i="70"/>
  <c r="B39" i="70"/>
  <c r="B38" i="70"/>
  <c r="J38" i="70"/>
  <c r="J34" i="70"/>
  <c r="J26" i="70"/>
  <c r="J21" i="70"/>
  <c r="J11" i="70"/>
  <c r="F29" i="70"/>
  <c r="F13" i="70"/>
  <c r="F11" i="70"/>
  <c r="F9" i="70"/>
  <c r="F5" i="70"/>
  <c r="B32" i="70"/>
  <c r="D25" i="70"/>
  <c r="J18" i="70"/>
  <c r="F39" i="70"/>
  <c r="F24" i="70"/>
  <c r="F19" i="70"/>
  <c r="F14" i="70"/>
  <c r="B45" i="70"/>
  <c r="C6" i="70"/>
  <c r="D20" i="70"/>
  <c r="F26" i="70"/>
  <c r="C14" i="70"/>
  <c r="C16" i="70"/>
  <c r="C9" i="70"/>
  <c r="C19" i="70"/>
  <c r="F8" i="70"/>
  <c r="C10" i="70"/>
  <c r="F6" i="70"/>
  <c r="D21" i="70"/>
  <c r="J31" i="70"/>
  <c r="B23" i="70" s="1"/>
  <c r="C23" i="70"/>
  <c r="C21" i="70"/>
  <c r="C17" i="70"/>
  <c r="F42" i="70"/>
  <c r="F23" i="70"/>
  <c r="C13" i="70"/>
  <c r="J35" i="70"/>
  <c r="C24" i="70"/>
  <c r="J25" i="70"/>
  <c r="D22" i="70"/>
  <c r="D10" i="70"/>
  <c r="B35" i="70"/>
  <c r="C7" i="70"/>
  <c r="J16" i="70"/>
  <c r="C20" i="70"/>
  <c r="C12" i="70"/>
  <c r="C25" i="70"/>
  <c r="C22" i="70"/>
  <c r="D18" i="70"/>
  <c r="D16" i="70"/>
  <c r="D14" i="70"/>
  <c r="B33" i="70"/>
  <c r="D7" i="70"/>
  <c r="D17" i="70"/>
  <c r="D24" i="70"/>
  <c r="J14" i="70"/>
  <c r="B16" i="70" l="1"/>
  <c r="B9" i="70"/>
  <c r="B17" i="70"/>
  <c r="B15" i="70"/>
  <c r="B6" i="70"/>
  <c r="B12" i="70"/>
  <c r="B8" i="70"/>
  <c r="B25" i="70"/>
  <c r="B22" i="70"/>
  <c r="B19" i="70"/>
  <c r="B14" i="70"/>
  <c r="B21" i="70"/>
  <c r="B18" i="70"/>
  <c r="B13" i="70"/>
  <c r="B11" i="70"/>
  <c r="B7" i="70"/>
  <c r="D4" i="70"/>
  <c r="B24" i="70"/>
  <c r="B10" i="70"/>
  <c r="C4" i="70"/>
  <c r="B20" i="70"/>
  <c r="B4" i="70" l="1"/>
</calcChain>
</file>

<file path=xl/sharedStrings.xml><?xml version="1.0" encoding="utf-8"?>
<sst xmlns="http://schemas.openxmlformats.org/spreadsheetml/2006/main" count="4100" uniqueCount="172">
  <si>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</si>
  <si>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</si>
  <si>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</si>
  <si>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</si>
  <si>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</si>
  <si>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</si>
  <si>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</si>
  <si>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</si>
  <si>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</si>
  <si>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</si>
  <si>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</si>
  <si>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</si>
  <si>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</si>
  <si>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</si>
  <si>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</si>
  <si>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</si>
  <si>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</si>
  <si>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</si>
  <si>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</si>
  <si>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</si>
  <si>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</si>
  <si>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</si>
  <si>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</si>
  <si>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</si>
  <si>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</si>
  <si>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</si>
  <si>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</si>
  <si>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</si>
  <si>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</si>
  <si>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</si>
  <si>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</si>
  <si>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</si>
  <si>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</si>
  <si>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</si>
  <si>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</si>
  <si>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</si>
  <si>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</si>
  <si>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</si>
  <si>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</si>
  <si>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</si>
  <si>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</si>
  <si>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</si>
  <si>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</si>
  <si>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</si>
  <si>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</si>
  <si>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</si>
  <si>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</si>
  <si>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</si>
  <si>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</si>
  <si>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</si>
  <si>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</si>
  <si>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</si>
  <si>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</si>
  <si>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</si>
  <si>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</si>
  <si>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</si>
  <si>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</si>
  <si>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</si>
  <si>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</si>
  <si>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</si>
  <si>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</si>
  <si>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</si>
  <si>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</si>
  <si>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</si>
  <si>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</si>
  <si>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</si>
  <si>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</si>
  <si>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</si>
  <si>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</si>
  <si>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</si>
  <si>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</si>
  <si>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</si>
  <si>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</si>
  <si>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</si>
  <si>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</si>
  <si>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</si>
  <si>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</si>
  <si>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</si>
  <si>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</si>
  <si>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</si>
  <si>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</si>
  <si>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</si>
  <si>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</si>
  <si>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</si>
  <si>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</si>
  <si>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</si>
  <si>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</si>
  <si>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</si>
  <si>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</si>
  <si>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</si>
  <si>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</si>
  <si>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</si>
  <si>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</si>
  <si>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</si>
  <si>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</si>
  <si>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</si>
  <si>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</si>
  <si>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</si>
  <si>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</si>
  <si>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</si>
  <si>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</si>
  <si>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</si>
  <si>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</si>
  <si>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</si>
  <si>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</si>
  <si>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</si>
  <si>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</si>
  <si>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</si>
  <si>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</si>
  <si>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</si>
  <si>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</si>
  <si>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</si>
  <si>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</si>
  <si>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</si>
  <si>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</si>
  <si>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</si>
  <si>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</si>
  <si>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</si>
  <si>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</si>
  <si>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</si>
  <si>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</si>
  <si>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</si>
  <si>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</si>
  <si>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</si>
  <si>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</si>
  <si>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</si>
  <si>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</si>
  <si>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</si>
  <si>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</si>
  <si>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</si>
  <si>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</si>
  <si>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</si>
  <si>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</si>
  <si>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</si>
  <si>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</si>
  <si>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</si>
  <si>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</si>
  <si>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</si>
  <si>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</si>
  <si>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</si>
  <si>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</si>
  <si>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</si>
  <si>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</si>
  <si>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</si>
  <si>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</si>
  <si>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</si>
  <si>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</si>
  <si>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</si>
  <si>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</si>
  <si>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</si>
  <si>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</si>
  <si>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</si>
  <si>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</si>
  <si>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</si>
  <si>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</si>
  <si>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</si>
  <si>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</si>
  <si>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</si>
  <si>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</si>
  <si>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</si>
  <si>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</si>
  <si>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</si>
  <si>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令和3年4月1日現在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</si>
  <si>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</si>
  <si>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</si>
  <si>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令和3年7月1日現在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</si>
  <si>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令和3年8月1日現在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</si>
  <si>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令和3年9月1日現在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</si>
  <si>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令和3年10月1日現在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</si>
  <si>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令和3年11月1日現在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</si>
  <si>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令和3年12月1日現在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</si>
  <si>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令和4年1月1日現在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</si>
</sst>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showGridLines="0" topLeftCell="A46" workbookViewId="0">
      <selection activeCell="Q12" sqref="Q1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23154</v>
      </c>
      <c r="C1" s="66"/>
      <c r="D1" s="1"/>
      <c r="E1" s="2"/>
      <c r="F1" s="1"/>
      <c r="G1" s="1"/>
      <c r="H1" s="1"/>
      <c r="I1" s="71" t="s">
        <v>162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45447</v>
      </c>
      <c r="C4" s="21">
        <f>SUM(C6:C26)</f>
        <v>22006</v>
      </c>
      <c r="D4" s="21">
        <f>SUM(D6:D26)</f>
        <v>23441</v>
      </c>
      <c r="E4" s="9" t="s">
        <v>101</v>
      </c>
      <c r="F4" s="10">
        <f t="shared" ref="F4:F45" si="0">G4+H4</f>
        <v>327</v>
      </c>
      <c r="G4" s="10">
        <v>178</v>
      </c>
      <c r="H4" s="10">
        <v>149</v>
      </c>
      <c r="I4" s="9" t="s">
        <v>102</v>
      </c>
      <c r="J4" s="10">
        <f t="shared" ref="J4:J44" si="1">K4+L4</f>
        <v>553</v>
      </c>
      <c r="K4" s="10">
        <v>273</v>
      </c>
      <c r="L4" s="10">
        <v>280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340</v>
      </c>
      <c r="G5" s="10">
        <v>166</v>
      </c>
      <c r="H5" s="10">
        <v>174</v>
      </c>
      <c r="I5" s="9" t="s">
        <v>104</v>
      </c>
      <c r="J5" s="10">
        <f t="shared" si="1"/>
        <v>576</v>
      </c>
      <c r="K5" s="10">
        <v>289</v>
      </c>
      <c r="L5" s="10">
        <v>287</v>
      </c>
    </row>
    <row r="6" spans="1:14" ht="18" customHeight="1" x14ac:dyDescent="0.15">
      <c r="A6" s="6" t="s">
        <v>105</v>
      </c>
      <c r="B6" s="11">
        <f>SUM(B28:B32)</f>
        <v>1134</v>
      </c>
      <c r="C6" s="11">
        <f>SUM(C28:C32)</f>
        <v>622</v>
      </c>
      <c r="D6" s="11">
        <f>SUM(D28:D32)</f>
        <v>512</v>
      </c>
      <c r="E6" s="9" t="s">
        <v>0</v>
      </c>
      <c r="F6" s="10">
        <f t="shared" si="0"/>
        <v>305</v>
      </c>
      <c r="G6" s="10">
        <v>163</v>
      </c>
      <c r="H6" s="10">
        <v>142</v>
      </c>
      <c r="I6" s="9" t="s">
        <v>1</v>
      </c>
      <c r="J6" s="10">
        <f t="shared" si="1"/>
        <v>578</v>
      </c>
      <c r="K6" s="10">
        <v>296</v>
      </c>
      <c r="L6" s="10">
        <v>282</v>
      </c>
      <c r="N6" s="16"/>
    </row>
    <row r="7" spans="1:14" ht="18" customHeight="1" x14ac:dyDescent="0.15">
      <c r="A7" s="6" t="s">
        <v>106</v>
      </c>
      <c r="B7" s="10">
        <f>SUM(B33:B37)</f>
        <v>1467</v>
      </c>
      <c r="C7" s="10">
        <f>SUM(C33:C37)</f>
        <v>734</v>
      </c>
      <c r="D7" s="10">
        <f>SUM(D33:D37)</f>
        <v>733</v>
      </c>
      <c r="E7" s="9" t="s">
        <v>2</v>
      </c>
      <c r="F7" s="10">
        <f t="shared" si="0"/>
        <v>314</v>
      </c>
      <c r="G7" s="10">
        <v>158</v>
      </c>
      <c r="H7" s="10">
        <v>156</v>
      </c>
      <c r="I7" s="9" t="s">
        <v>3</v>
      </c>
      <c r="J7" s="10">
        <f t="shared" si="1"/>
        <v>605</v>
      </c>
      <c r="K7" s="10">
        <v>299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1722</v>
      </c>
      <c r="C8" s="11">
        <f>SUM(C38:C42)</f>
        <v>928</v>
      </c>
      <c r="D8" s="11">
        <f>SUM(D38:D42)</f>
        <v>794</v>
      </c>
      <c r="E8" s="9" t="s">
        <v>4</v>
      </c>
      <c r="F8" s="10">
        <f t="shared" si="0"/>
        <v>321</v>
      </c>
      <c r="G8" s="10">
        <v>194</v>
      </c>
      <c r="H8" s="10">
        <v>127</v>
      </c>
      <c r="I8" s="9" t="s">
        <v>5</v>
      </c>
      <c r="J8" s="10">
        <f t="shared" si="1"/>
        <v>590</v>
      </c>
      <c r="K8" s="10">
        <v>288</v>
      </c>
      <c r="L8" s="10">
        <v>302</v>
      </c>
    </row>
    <row r="9" spans="1:14" ht="18" customHeight="1" x14ac:dyDescent="0.15">
      <c r="A9" s="6" t="s">
        <v>108</v>
      </c>
      <c r="B9" s="10">
        <f>SUM(B43:B45,F4:F5)</f>
        <v>1820</v>
      </c>
      <c r="C9" s="10">
        <f>SUM(C43:C45,G4:G5)</f>
        <v>960</v>
      </c>
      <c r="D9" s="10">
        <f>SUM(D43:D45,H4:H5)</f>
        <v>860</v>
      </c>
      <c r="E9" s="9" t="s">
        <v>6</v>
      </c>
      <c r="F9" s="10">
        <f t="shared" si="0"/>
        <v>281</v>
      </c>
      <c r="G9" s="10">
        <v>156</v>
      </c>
      <c r="H9" s="10">
        <v>125</v>
      </c>
      <c r="I9" s="9" t="s">
        <v>7</v>
      </c>
      <c r="J9" s="10">
        <f t="shared" si="1"/>
        <v>632</v>
      </c>
      <c r="K9" s="10">
        <v>313</v>
      </c>
      <c r="L9" s="10">
        <v>319</v>
      </c>
    </row>
    <row r="10" spans="1:14" ht="18" customHeight="1" x14ac:dyDescent="0.15">
      <c r="A10" s="6" t="s">
        <v>109</v>
      </c>
      <c r="B10" s="11">
        <f>SUM(F6:F10)</f>
        <v>1545</v>
      </c>
      <c r="C10" s="11">
        <f>SUM(G6:G10)</f>
        <v>879</v>
      </c>
      <c r="D10" s="11">
        <f>SUM(H6:H10)</f>
        <v>666</v>
      </c>
      <c r="E10" s="9" t="s">
        <v>8</v>
      </c>
      <c r="F10" s="10">
        <f t="shared" si="0"/>
        <v>324</v>
      </c>
      <c r="G10" s="10">
        <v>208</v>
      </c>
      <c r="H10" s="10">
        <v>116</v>
      </c>
      <c r="I10" s="9" t="s">
        <v>9</v>
      </c>
      <c r="J10" s="10">
        <f t="shared" si="1"/>
        <v>687</v>
      </c>
      <c r="K10" s="10">
        <v>324</v>
      </c>
      <c r="L10" s="10">
        <v>363</v>
      </c>
    </row>
    <row r="11" spans="1:14" ht="18" customHeight="1" x14ac:dyDescent="0.15">
      <c r="A11" s="6" t="s">
        <v>110</v>
      </c>
      <c r="B11" s="10">
        <f>SUM(F11:F15)</f>
        <v>1638</v>
      </c>
      <c r="C11" s="10">
        <f>SUM(G11:G15)</f>
        <v>891</v>
      </c>
      <c r="D11" s="10">
        <f>SUM(H11:H15)</f>
        <v>747</v>
      </c>
      <c r="E11" s="9" t="s">
        <v>10</v>
      </c>
      <c r="F11" s="10">
        <f t="shared" si="0"/>
        <v>339</v>
      </c>
      <c r="G11" s="10">
        <v>185</v>
      </c>
      <c r="H11" s="10">
        <v>154</v>
      </c>
      <c r="I11" s="9" t="s">
        <v>11</v>
      </c>
      <c r="J11" s="10">
        <f t="shared" si="1"/>
        <v>724</v>
      </c>
      <c r="K11" s="10">
        <v>339</v>
      </c>
      <c r="L11" s="10">
        <v>385</v>
      </c>
    </row>
    <row r="12" spans="1:14" ht="18" customHeight="1" x14ac:dyDescent="0.15">
      <c r="A12" s="6" t="s">
        <v>111</v>
      </c>
      <c r="B12" s="11">
        <f>SUM(F16:F20)</f>
        <v>1703</v>
      </c>
      <c r="C12" s="11">
        <f>SUM(G16:G20)</f>
        <v>885</v>
      </c>
      <c r="D12" s="11">
        <f>SUM(H16:H20)</f>
        <v>818</v>
      </c>
      <c r="E12" s="9" t="s">
        <v>12</v>
      </c>
      <c r="F12" s="10">
        <f t="shared" si="0"/>
        <v>333</v>
      </c>
      <c r="G12" s="10">
        <v>185</v>
      </c>
      <c r="H12" s="10">
        <v>148</v>
      </c>
      <c r="I12" s="9" t="s">
        <v>13</v>
      </c>
      <c r="J12" s="10">
        <f t="shared" si="1"/>
        <v>797</v>
      </c>
      <c r="K12" s="10">
        <v>389</v>
      </c>
      <c r="L12" s="10">
        <v>408</v>
      </c>
    </row>
    <row r="13" spans="1:14" ht="18" customHeight="1" x14ac:dyDescent="0.15">
      <c r="A13" s="6" t="s">
        <v>112</v>
      </c>
      <c r="B13" s="10">
        <f>SUM(F21:F25)</f>
        <v>2032</v>
      </c>
      <c r="C13" s="10">
        <f>SUM(G21:G25)</f>
        <v>1027</v>
      </c>
      <c r="D13" s="10">
        <f>SUM(H21:H25)</f>
        <v>1005</v>
      </c>
      <c r="E13" s="9" t="s">
        <v>14</v>
      </c>
      <c r="F13" s="10">
        <f t="shared" si="0"/>
        <v>328</v>
      </c>
      <c r="G13" s="10">
        <v>179</v>
      </c>
      <c r="H13" s="10">
        <v>149</v>
      </c>
      <c r="I13" s="9" t="s">
        <v>15</v>
      </c>
      <c r="J13" s="10">
        <f t="shared" si="1"/>
        <v>834</v>
      </c>
      <c r="K13" s="10">
        <v>404</v>
      </c>
      <c r="L13" s="10">
        <v>430</v>
      </c>
    </row>
    <row r="14" spans="1:14" ht="18" customHeight="1" x14ac:dyDescent="0.15">
      <c r="A14" s="6" t="s">
        <v>113</v>
      </c>
      <c r="B14" s="11">
        <f>SUM(F26:F30)</f>
        <v>2668</v>
      </c>
      <c r="C14" s="11">
        <f>SUM(G26:G30)</f>
        <v>1366</v>
      </c>
      <c r="D14" s="11">
        <f>SUM(H26:H30)</f>
        <v>1302</v>
      </c>
      <c r="E14" s="9" t="s">
        <v>16</v>
      </c>
      <c r="F14" s="10">
        <f t="shared" si="0"/>
        <v>329</v>
      </c>
      <c r="G14" s="10">
        <v>177</v>
      </c>
      <c r="H14" s="10">
        <v>152</v>
      </c>
      <c r="I14" s="9" t="s">
        <v>17</v>
      </c>
      <c r="J14" s="10">
        <f t="shared" si="1"/>
        <v>845</v>
      </c>
      <c r="K14" s="10">
        <v>401</v>
      </c>
      <c r="L14" s="10">
        <v>444</v>
      </c>
    </row>
    <row r="15" spans="1:14" ht="18" customHeight="1" x14ac:dyDescent="0.15">
      <c r="A15" s="6" t="s">
        <v>114</v>
      </c>
      <c r="B15" s="10">
        <f>SUM(F31:F35)</f>
        <v>3156</v>
      </c>
      <c r="C15" s="10">
        <f>SUM(G31:G35)</f>
        <v>1569</v>
      </c>
      <c r="D15" s="10">
        <f>SUM(H31:H35)</f>
        <v>1587</v>
      </c>
      <c r="E15" s="9" t="s">
        <v>18</v>
      </c>
      <c r="F15" s="10">
        <f t="shared" si="0"/>
        <v>309</v>
      </c>
      <c r="G15" s="10">
        <v>165</v>
      </c>
      <c r="H15" s="10">
        <v>144</v>
      </c>
      <c r="I15" s="9" t="s">
        <v>19</v>
      </c>
      <c r="J15" s="10">
        <f t="shared" si="1"/>
        <v>1048</v>
      </c>
      <c r="K15" s="10">
        <v>528</v>
      </c>
      <c r="L15" s="10">
        <v>520</v>
      </c>
    </row>
    <row r="16" spans="1:14" ht="18" customHeight="1" x14ac:dyDescent="0.15">
      <c r="A16" s="6" t="s">
        <v>115</v>
      </c>
      <c r="B16" s="11">
        <f>SUM(F36:F40)</f>
        <v>2825</v>
      </c>
      <c r="C16" s="11">
        <f>SUM(G36:G40)</f>
        <v>1453</v>
      </c>
      <c r="D16" s="11">
        <f>SUM(H36:H40)</f>
        <v>1372</v>
      </c>
      <c r="E16" s="9" t="s">
        <v>20</v>
      </c>
      <c r="F16" s="10">
        <f t="shared" si="0"/>
        <v>344</v>
      </c>
      <c r="G16" s="10">
        <v>183</v>
      </c>
      <c r="H16" s="10">
        <v>161</v>
      </c>
      <c r="I16" s="9" t="s">
        <v>21</v>
      </c>
      <c r="J16" s="10">
        <f t="shared" si="1"/>
        <v>1063</v>
      </c>
      <c r="K16" s="10">
        <v>540</v>
      </c>
      <c r="L16" s="10">
        <v>523</v>
      </c>
    </row>
    <row r="17" spans="1:12" ht="18" customHeight="1" x14ac:dyDescent="0.15">
      <c r="A17" s="6" t="s">
        <v>116</v>
      </c>
      <c r="B17" s="10">
        <f>SUM(F41:F45)</f>
        <v>2653</v>
      </c>
      <c r="C17" s="10">
        <f>SUM(G41:G45)</f>
        <v>1320</v>
      </c>
      <c r="D17" s="10">
        <f>SUM(H41:H45)</f>
        <v>1333</v>
      </c>
      <c r="E17" s="9" t="s">
        <v>22</v>
      </c>
      <c r="F17" s="10">
        <f t="shared" si="0"/>
        <v>316</v>
      </c>
      <c r="G17" s="10">
        <v>169</v>
      </c>
      <c r="H17" s="10">
        <v>147</v>
      </c>
      <c r="I17" s="9" t="s">
        <v>23</v>
      </c>
      <c r="J17" s="10">
        <f t="shared" si="1"/>
        <v>1118</v>
      </c>
      <c r="K17" s="10">
        <v>520</v>
      </c>
      <c r="L17" s="10">
        <v>598</v>
      </c>
    </row>
    <row r="18" spans="1:12" ht="18" customHeight="1" x14ac:dyDescent="0.15">
      <c r="A18" s="6" t="s">
        <v>117</v>
      </c>
      <c r="B18" s="11">
        <f>SUM(J4:J8)</f>
        <v>2902</v>
      </c>
      <c r="C18" s="11">
        <f>SUM(K4:K8)</f>
        <v>1445</v>
      </c>
      <c r="D18" s="11">
        <f>SUM(L4:L8)</f>
        <v>1457</v>
      </c>
      <c r="E18" s="9" t="s">
        <v>24</v>
      </c>
      <c r="F18" s="10">
        <f t="shared" si="0"/>
        <v>329</v>
      </c>
      <c r="G18" s="10">
        <v>167</v>
      </c>
      <c r="H18" s="10">
        <v>162</v>
      </c>
      <c r="I18" s="9" t="s">
        <v>25</v>
      </c>
      <c r="J18" s="10">
        <f t="shared" si="1"/>
        <v>828</v>
      </c>
      <c r="K18" s="10">
        <v>410</v>
      </c>
      <c r="L18" s="10">
        <v>418</v>
      </c>
    </row>
    <row r="19" spans="1:12" ht="18" customHeight="1" x14ac:dyDescent="0.15">
      <c r="A19" s="6" t="s">
        <v>118</v>
      </c>
      <c r="B19" s="10">
        <f>SUM(J9:J13)</f>
        <v>3674</v>
      </c>
      <c r="C19" s="10">
        <f>SUM(K9:K13)</f>
        <v>1769</v>
      </c>
      <c r="D19" s="10">
        <f>SUM(L9:L13)</f>
        <v>1905</v>
      </c>
      <c r="E19" s="9" t="s">
        <v>26</v>
      </c>
      <c r="F19" s="10">
        <f t="shared" si="0"/>
        <v>347</v>
      </c>
      <c r="G19" s="10">
        <v>179</v>
      </c>
      <c r="H19" s="10">
        <v>168</v>
      </c>
      <c r="I19" s="9" t="s">
        <v>27</v>
      </c>
      <c r="J19" s="10">
        <f t="shared" si="1"/>
        <v>580</v>
      </c>
      <c r="K19" s="10">
        <v>285</v>
      </c>
      <c r="L19" s="10">
        <v>295</v>
      </c>
    </row>
    <row r="20" spans="1:12" ht="18" customHeight="1" x14ac:dyDescent="0.15">
      <c r="A20" s="6" t="s">
        <v>119</v>
      </c>
      <c r="B20" s="11">
        <f>SUM(J14:J18)</f>
        <v>4902</v>
      </c>
      <c r="C20" s="11">
        <f>SUM(K14:K18)</f>
        <v>2399</v>
      </c>
      <c r="D20" s="11">
        <f>SUM(L14:L18)</f>
        <v>2503</v>
      </c>
      <c r="E20" s="9" t="s">
        <v>28</v>
      </c>
      <c r="F20" s="10">
        <f t="shared" si="0"/>
        <v>367</v>
      </c>
      <c r="G20" s="10">
        <v>187</v>
      </c>
      <c r="H20" s="10">
        <v>180</v>
      </c>
      <c r="I20" s="9" t="s">
        <v>29</v>
      </c>
      <c r="J20" s="10">
        <f t="shared" si="1"/>
        <v>709</v>
      </c>
      <c r="K20" s="10">
        <v>301</v>
      </c>
      <c r="L20" s="10">
        <v>408</v>
      </c>
    </row>
    <row r="21" spans="1:12" ht="18" customHeight="1" x14ac:dyDescent="0.15">
      <c r="A21" s="6" t="s">
        <v>120</v>
      </c>
      <c r="B21" s="10">
        <f>SUM(J19:J23)</f>
        <v>3445</v>
      </c>
      <c r="C21" s="10">
        <f>SUM(K19:K23)</f>
        <v>1556</v>
      </c>
      <c r="D21" s="10">
        <f>SUM(L19:L23)</f>
        <v>1889</v>
      </c>
      <c r="E21" s="9" t="s">
        <v>30</v>
      </c>
      <c r="F21" s="10">
        <f t="shared" si="0"/>
        <v>375</v>
      </c>
      <c r="G21" s="10">
        <v>181</v>
      </c>
      <c r="H21" s="10">
        <v>194</v>
      </c>
      <c r="I21" s="9" t="s">
        <v>31</v>
      </c>
      <c r="J21" s="10">
        <f t="shared" si="1"/>
        <v>787</v>
      </c>
      <c r="K21" s="10">
        <v>351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2631</v>
      </c>
      <c r="C22" s="11">
        <f>SUM(K24:K28)</f>
        <v>1113</v>
      </c>
      <c r="D22" s="11">
        <f>SUM(L24:L28)</f>
        <v>1518</v>
      </c>
      <c r="E22" s="9" t="s">
        <v>32</v>
      </c>
      <c r="F22" s="10">
        <f t="shared" si="0"/>
        <v>394</v>
      </c>
      <c r="G22" s="10">
        <v>206</v>
      </c>
      <c r="H22" s="10">
        <v>188</v>
      </c>
      <c r="I22" s="9" t="s">
        <v>33</v>
      </c>
      <c r="J22" s="10">
        <f t="shared" si="1"/>
        <v>689</v>
      </c>
      <c r="K22" s="10">
        <v>315</v>
      </c>
      <c r="L22" s="10">
        <v>374</v>
      </c>
    </row>
    <row r="23" spans="1:12" ht="18" customHeight="1" x14ac:dyDescent="0.15">
      <c r="A23" s="6" t="s">
        <v>122</v>
      </c>
      <c r="B23" s="10">
        <f>SUM(J29:J33)</f>
        <v>2001</v>
      </c>
      <c r="C23" s="10">
        <f>SUM(K29:K33)</f>
        <v>716</v>
      </c>
      <c r="D23" s="10">
        <f>SUM(L29:L33)</f>
        <v>1285</v>
      </c>
      <c r="E23" s="9" t="s">
        <v>34</v>
      </c>
      <c r="F23" s="10">
        <f t="shared" si="0"/>
        <v>408</v>
      </c>
      <c r="G23" s="10">
        <v>214</v>
      </c>
      <c r="H23" s="10">
        <v>194</v>
      </c>
      <c r="I23" s="9" t="s">
        <v>35</v>
      </c>
      <c r="J23" s="10">
        <f t="shared" si="1"/>
        <v>680</v>
      </c>
      <c r="K23" s="10">
        <v>304</v>
      </c>
      <c r="L23" s="10">
        <v>376</v>
      </c>
    </row>
    <row r="24" spans="1:12" ht="18" customHeight="1" x14ac:dyDescent="0.15">
      <c r="A24" s="6" t="s">
        <v>123</v>
      </c>
      <c r="B24" s="11">
        <f>SUM(J34:J38)</f>
        <v>1086</v>
      </c>
      <c r="C24" s="11">
        <f>SUM(K34:K38)</f>
        <v>291</v>
      </c>
      <c r="D24" s="11">
        <f>SUM(L34:L38)</f>
        <v>795</v>
      </c>
      <c r="E24" s="9" t="s">
        <v>36</v>
      </c>
      <c r="F24" s="10">
        <f t="shared" si="0"/>
        <v>408</v>
      </c>
      <c r="G24" s="10">
        <v>205</v>
      </c>
      <c r="H24" s="10">
        <v>203</v>
      </c>
      <c r="I24" s="9" t="s">
        <v>37</v>
      </c>
      <c r="J24" s="10">
        <f t="shared" si="1"/>
        <v>609</v>
      </c>
      <c r="K24" s="10">
        <v>288</v>
      </c>
      <c r="L24" s="10">
        <v>321</v>
      </c>
    </row>
    <row r="25" spans="1:12" ht="18" customHeight="1" x14ac:dyDescent="0.15">
      <c r="A25" s="6" t="s">
        <v>124</v>
      </c>
      <c r="B25" s="10">
        <f>SUM(J39:J43)</f>
        <v>389</v>
      </c>
      <c r="C25" s="10">
        <f>SUM(K39:K43)</f>
        <v>74</v>
      </c>
      <c r="D25" s="10">
        <f>SUM(L39:L43)</f>
        <v>315</v>
      </c>
      <c r="E25" s="9" t="s">
        <v>38</v>
      </c>
      <c r="F25" s="10">
        <f t="shared" si="0"/>
        <v>447</v>
      </c>
      <c r="G25" s="10">
        <v>221</v>
      </c>
      <c r="H25" s="10">
        <v>226</v>
      </c>
      <c r="I25" s="9" t="s">
        <v>39</v>
      </c>
      <c r="J25" s="10">
        <f t="shared" si="1"/>
        <v>553</v>
      </c>
      <c r="K25" s="10">
        <v>231</v>
      </c>
      <c r="L25" s="10">
        <v>322</v>
      </c>
    </row>
    <row r="26" spans="1:12" ht="18" customHeight="1" x14ac:dyDescent="0.15">
      <c r="A26" s="6" t="s">
        <v>125</v>
      </c>
      <c r="B26" s="11">
        <f>J44</f>
        <v>54</v>
      </c>
      <c r="C26" s="11">
        <f>K44</f>
        <v>9</v>
      </c>
      <c r="D26" s="11">
        <f>L44</f>
        <v>45</v>
      </c>
      <c r="E26" s="9" t="s">
        <v>40</v>
      </c>
      <c r="F26" s="10">
        <f t="shared" si="0"/>
        <v>444</v>
      </c>
      <c r="G26" s="10">
        <v>235</v>
      </c>
      <c r="H26" s="10">
        <v>209</v>
      </c>
      <c r="I26" s="9" t="s">
        <v>41</v>
      </c>
      <c r="J26" s="10">
        <f t="shared" si="1"/>
        <v>465</v>
      </c>
      <c r="K26" s="10">
        <v>201</v>
      </c>
      <c r="L26" s="10">
        <v>264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507</v>
      </c>
      <c r="G27" s="10">
        <v>251</v>
      </c>
      <c r="H27" s="10">
        <v>256</v>
      </c>
      <c r="I27" s="9" t="s">
        <v>43</v>
      </c>
      <c r="J27" s="10">
        <f t="shared" si="1"/>
        <v>484</v>
      </c>
      <c r="K27" s="10">
        <v>178</v>
      </c>
      <c r="L27" s="10">
        <v>306</v>
      </c>
    </row>
    <row r="28" spans="1:12" ht="18" customHeight="1" x14ac:dyDescent="0.15">
      <c r="A28" s="12" t="s">
        <v>126</v>
      </c>
      <c r="B28" s="10">
        <f t="shared" ref="B28:B45" si="2">C28+D28</f>
        <v>216</v>
      </c>
      <c r="C28" s="10">
        <v>104</v>
      </c>
      <c r="D28" s="10">
        <v>112</v>
      </c>
      <c r="E28" s="9" t="s">
        <v>44</v>
      </c>
      <c r="F28" s="10">
        <f t="shared" si="0"/>
        <v>573</v>
      </c>
      <c r="G28" s="10">
        <v>272</v>
      </c>
      <c r="H28" s="10">
        <v>301</v>
      </c>
      <c r="I28" s="9" t="s">
        <v>45</v>
      </c>
      <c r="J28" s="10">
        <f t="shared" si="1"/>
        <v>520</v>
      </c>
      <c r="K28" s="10">
        <v>215</v>
      </c>
      <c r="L28" s="10">
        <v>305</v>
      </c>
    </row>
    <row r="29" spans="1:12" ht="18" customHeight="1" x14ac:dyDescent="0.15">
      <c r="A29" s="12" t="s">
        <v>127</v>
      </c>
      <c r="B29" s="10">
        <f t="shared" si="2"/>
        <v>212</v>
      </c>
      <c r="C29" s="10">
        <v>127</v>
      </c>
      <c r="D29" s="10">
        <v>85</v>
      </c>
      <c r="E29" s="9" t="s">
        <v>46</v>
      </c>
      <c r="F29" s="10">
        <f t="shared" si="0"/>
        <v>547</v>
      </c>
      <c r="G29" s="10">
        <v>286</v>
      </c>
      <c r="H29" s="10">
        <v>261</v>
      </c>
      <c r="I29" s="9" t="s">
        <v>47</v>
      </c>
      <c r="J29" s="10">
        <f t="shared" si="1"/>
        <v>465</v>
      </c>
      <c r="K29" s="10">
        <v>175</v>
      </c>
      <c r="L29" s="10">
        <v>290</v>
      </c>
    </row>
    <row r="30" spans="1:12" ht="18" customHeight="1" x14ac:dyDescent="0.15">
      <c r="A30" s="12" t="s">
        <v>48</v>
      </c>
      <c r="B30" s="10">
        <f t="shared" si="2"/>
        <v>228</v>
      </c>
      <c r="C30" s="10">
        <v>117</v>
      </c>
      <c r="D30" s="10">
        <v>111</v>
      </c>
      <c r="E30" s="9" t="s">
        <v>49</v>
      </c>
      <c r="F30" s="10">
        <f t="shared" si="0"/>
        <v>597</v>
      </c>
      <c r="G30" s="10">
        <v>322</v>
      </c>
      <c r="H30" s="10">
        <v>275</v>
      </c>
      <c r="I30" s="9" t="s">
        <v>50</v>
      </c>
      <c r="J30" s="10">
        <f t="shared" si="1"/>
        <v>454</v>
      </c>
      <c r="K30" s="10">
        <v>188</v>
      </c>
      <c r="L30" s="10">
        <v>266</v>
      </c>
    </row>
    <row r="31" spans="1:12" ht="18" customHeight="1" x14ac:dyDescent="0.15">
      <c r="A31" s="12" t="s">
        <v>51</v>
      </c>
      <c r="B31" s="10">
        <f t="shared" si="2"/>
        <v>240</v>
      </c>
      <c r="C31" s="10">
        <v>134</v>
      </c>
      <c r="D31" s="10">
        <v>106</v>
      </c>
      <c r="E31" s="9" t="s">
        <v>52</v>
      </c>
      <c r="F31" s="10">
        <f t="shared" si="0"/>
        <v>594</v>
      </c>
      <c r="G31" s="10">
        <v>284</v>
      </c>
      <c r="H31" s="10">
        <v>310</v>
      </c>
      <c r="I31" s="9" t="s">
        <v>53</v>
      </c>
      <c r="J31" s="10">
        <f t="shared" si="1"/>
        <v>372</v>
      </c>
      <c r="K31" s="10">
        <v>121</v>
      </c>
      <c r="L31" s="10">
        <v>251</v>
      </c>
    </row>
    <row r="32" spans="1:12" ht="18" customHeight="1" x14ac:dyDescent="0.15">
      <c r="A32" s="12" t="s">
        <v>54</v>
      </c>
      <c r="B32" s="10">
        <f t="shared" si="2"/>
        <v>238</v>
      </c>
      <c r="C32" s="10">
        <v>140</v>
      </c>
      <c r="D32" s="10">
        <v>98</v>
      </c>
      <c r="E32" s="9" t="s">
        <v>55</v>
      </c>
      <c r="F32" s="10">
        <f t="shared" si="0"/>
        <v>621</v>
      </c>
      <c r="G32" s="10">
        <v>307</v>
      </c>
      <c r="H32" s="10">
        <v>314</v>
      </c>
      <c r="I32" s="9" t="s">
        <v>56</v>
      </c>
      <c r="J32" s="10">
        <f t="shared" si="1"/>
        <v>389</v>
      </c>
      <c r="K32" s="10">
        <v>134</v>
      </c>
      <c r="L32" s="10">
        <v>255</v>
      </c>
    </row>
    <row r="33" spans="1:12" ht="18" customHeight="1" x14ac:dyDescent="0.15">
      <c r="A33" s="12" t="s">
        <v>57</v>
      </c>
      <c r="B33" s="10">
        <f t="shared" si="2"/>
        <v>268</v>
      </c>
      <c r="C33" s="10">
        <v>129</v>
      </c>
      <c r="D33" s="10">
        <v>139</v>
      </c>
      <c r="E33" s="9" t="s">
        <v>58</v>
      </c>
      <c r="F33" s="10">
        <f t="shared" si="0"/>
        <v>646</v>
      </c>
      <c r="G33" s="10">
        <v>323</v>
      </c>
      <c r="H33" s="10">
        <v>323</v>
      </c>
      <c r="I33" s="9" t="s">
        <v>59</v>
      </c>
      <c r="J33" s="10">
        <f t="shared" si="1"/>
        <v>321</v>
      </c>
      <c r="K33" s="10">
        <v>98</v>
      </c>
      <c r="L33" s="10">
        <v>223</v>
      </c>
    </row>
    <row r="34" spans="1:12" ht="18" customHeight="1" x14ac:dyDescent="0.15">
      <c r="A34" s="12" t="s">
        <v>60</v>
      </c>
      <c r="B34" s="10">
        <f t="shared" si="2"/>
        <v>273</v>
      </c>
      <c r="C34" s="10">
        <v>138</v>
      </c>
      <c r="D34" s="10">
        <v>135</v>
      </c>
      <c r="E34" s="9" t="s">
        <v>61</v>
      </c>
      <c r="F34" s="10">
        <f t="shared" si="0"/>
        <v>628</v>
      </c>
      <c r="G34" s="10">
        <v>310</v>
      </c>
      <c r="H34" s="10">
        <v>318</v>
      </c>
      <c r="I34" s="9" t="s">
        <v>62</v>
      </c>
      <c r="J34" s="10">
        <f t="shared" si="1"/>
        <v>301</v>
      </c>
      <c r="K34" s="10">
        <v>78</v>
      </c>
      <c r="L34" s="10">
        <v>223</v>
      </c>
    </row>
    <row r="35" spans="1:12" ht="18" customHeight="1" x14ac:dyDescent="0.15">
      <c r="A35" s="12" t="s">
        <v>63</v>
      </c>
      <c r="B35" s="10">
        <f t="shared" si="2"/>
        <v>276</v>
      </c>
      <c r="C35" s="10">
        <v>151</v>
      </c>
      <c r="D35" s="10">
        <v>125</v>
      </c>
      <c r="E35" s="9" t="s">
        <v>64</v>
      </c>
      <c r="F35" s="10">
        <f t="shared" si="0"/>
        <v>667</v>
      </c>
      <c r="G35" s="10">
        <v>345</v>
      </c>
      <c r="H35" s="10">
        <v>322</v>
      </c>
      <c r="I35" s="9" t="s">
        <v>65</v>
      </c>
      <c r="J35" s="10">
        <f t="shared" si="1"/>
        <v>232</v>
      </c>
      <c r="K35" s="10">
        <v>66</v>
      </c>
      <c r="L35" s="10">
        <v>166</v>
      </c>
    </row>
    <row r="36" spans="1:12" ht="18" customHeight="1" x14ac:dyDescent="0.15">
      <c r="A36" s="12" t="s">
        <v>66</v>
      </c>
      <c r="B36" s="10">
        <f t="shared" si="2"/>
        <v>322</v>
      </c>
      <c r="C36" s="10">
        <v>161</v>
      </c>
      <c r="D36" s="10">
        <v>161</v>
      </c>
      <c r="E36" s="9" t="s">
        <v>67</v>
      </c>
      <c r="F36" s="10">
        <f t="shared" si="0"/>
        <v>552</v>
      </c>
      <c r="G36" s="10">
        <v>285</v>
      </c>
      <c r="H36" s="10">
        <v>267</v>
      </c>
      <c r="I36" s="9" t="s">
        <v>68</v>
      </c>
      <c r="J36" s="10">
        <f t="shared" si="1"/>
        <v>208</v>
      </c>
      <c r="K36" s="10">
        <v>59</v>
      </c>
      <c r="L36" s="10">
        <v>149</v>
      </c>
    </row>
    <row r="37" spans="1:12" ht="18" customHeight="1" x14ac:dyDescent="0.15">
      <c r="A37" s="12" t="s">
        <v>69</v>
      </c>
      <c r="B37" s="10">
        <f t="shared" si="2"/>
        <v>328</v>
      </c>
      <c r="C37" s="10">
        <v>155</v>
      </c>
      <c r="D37" s="10">
        <v>173</v>
      </c>
      <c r="E37" s="9" t="s">
        <v>70</v>
      </c>
      <c r="F37" s="10">
        <f t="shared" si="0"/>
        <v>617</v>
      </c>
      <c r="G37" s="10">
        <v>328</v>
      </c>
      <c r="H37" s="10">
        <v>289</v>
      </c>
      <c r="I37" s="9" t="s">
        <v>71</v>
      </c>
      <c r="J37" s="10">
        <f t="shared" si="1"/>
        <v>179</v>
      </c>
      <c r="K37" s="10">
        <v>44</v>
      </c>
      <c r="L37" s="10">
        <v>135</v>
      </c>
    </row>
    <row r="38" spans="1:12" ht="18" customHeight="1" x14ac:dyDescent="0.15">
      <c r="A38" s="12" t="s">
        <v>72</v>
      </c>
      <c r="B38" s="10">
        <f t="shared" si="2"/>
        <v>330</v>
      </c>
      <c r="C38" s="10">
        <v>190</v>
      </c>
      <c r="D38" s="10">
        <v>140</v>
      </c>
      <c r="E38" s="9" t="s">
        <v>73</v>
      </c>
      <c r="F38" s="10">
        <f t="shared" si="0"/>
        <v>577</v>
      </c>
      <c r="G38" s="10">
        <v>291</v>
      </c>
      <c r="H38" s="10">
        <v>286</v>
      </c>
      <c r="I38" s="9" t="s">
        <v>74</v>
      </c>
      <c r="J38" s="10">
        <f t="shared" si="1"/>
        <v>166</v>
      </c>
      <c r="K38" s="10">
        <v>44</v>
      </c>
      <c r="L38" s="10">
        <v>122</v>
      </c>
    </row>
    <row r="39" spans="1:12" ht="18" customHeight="1" x14ac:dyDescent="0.15">
      <c r="A39" s="12" t="s">
        <v>75</v>
      </c>
      <c r="B39" s="10">
        <f t="shared" si="2"/>
        <v>355</v>
      </c>
      <c r="C39" s="10">
        <v>195</v>
      </c>
      <c r="D39" s="10">
        <v>160</v>
      </c>
      <c r="E39" s="9" t="s">
        <v>76</v>
      </c>
      <c r="F39" s="10">
        <f t="shared" si="0"/>
        <v>627</v>
      </c>
      <c r="G39" s="10">
        <v>328</v>
      </c>
      <c r="H39" s="10">
        <v>299</v>
      </c>
      <c r="I39" s="9" t="s">
        <v>77</v>
      </c>
      <c r="J39" s="10">
        <f t="shared" si="1"/>
        <v>129</v>
      </c>
      <c r="K39" s="10">
        <v>28</v>
      </c>
      <c r="L39" s="10">
        <v>101</v>
      </c>
    </row>
    <row r="40" spans="1:12" ht="18" customHeight="1" x14ac:dyDescent="0.15">
      <c r="A40" s="12" t="s">
        <v>78</v>
      </c>
      <c r="B40" s="10">
        <f t="shared" si="2"/>
        <v>331</v>
      </c>
      <c r="C40" s="10">
        <v>166</v>
      </c>
      <c r="D40" s="10">
        <v>165</v>
      </c>
      <c r="E40" s="9" t="s">
        <v>79</v>
      </c>
      <c r="F40" s="10">
        <f t="shared" si="0"/>
        <v>452</v>
      </c>
      <c r="G40" s="10">
        <v>221</v>
      </c>
      <c r="H40" s="10">
        <v>231</v>
      </c>
      <c r="I40" s="9" t="s">
        <v>80</v>
      </c>
      <c r="J40" s="10">
        <f t="shared" si="1"/>
        <v>104</v>
      </c>
      <c r="K40" s="10">
        <v>17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359</v>
      </c>
      <c r="C41" s="10">
        <v>188</v>
      </c>
      <c r="D41" s="10">
        <v>171</v>
      </c>
      <c r="E41" s="9" t="s">
        <v>82</v>
      </c>
      <c r="F41" s="10">
        <f t="shared" si="0"/>
        <v>555</v>
      </c>
      <c r="G41" s="10">
        <v>274</v>
      </c>
      <c r="H41" s="10">
        <v>281</v>
      </c>
      <c r="I41" s="9" t="s">
        <v>83</v>
      </c>
      <c r="J41" s="10">
        <f t="shared" si="1"/>
        <v>72</v>
      </c>
      <c r="K41" s="10">
        <v>15</v>
      </c>
      <c r="L41" s="10">
        <v>57</v>
      </c>
    </row>
    <row r="42" spans="1:12" ht="18" customHeight="1" x14ac:dyDescent="0.15">
      <c r="A42" s="12" t="s">
        <v>84</v>
      </c>
      <c r="B42" s="10">
        <f t="shared" si="2"/>
        <v>347</v>
      </c>
      <c r="C42" s="10">
        <v>189</v>
      </c>
      <c r="D42" s="10">
        <v>158</v>
      </c>
      <c r="E42" s="9" t="s">
        <v>85</v>
      </c>
      <c r="F42" s="10">
        <f t="shared" si="0"/>
        <v>586</v>
      </c>
      <c r="G42" s="10">
        <v>300</v>
      </c>
      <c r="H42" s="10">
        <v>286</v>
      </c>
      <c r="I42" s="9" t="s">
        <v>86</v>
      </c>
      <c r="J42" s="10">
        <f t="shared" si="1"/>
        <v>54</v>
      </c>
      <c r="K42" s="10">
        <v>10</v>
      </c>
      <c r="L42" s="10">
        <v>44</v>
      </c>
    </row>
    <row r="43" spans="1:12" ht="18" customHeight="1" x14ac:dyDescent="0.15">
      <c r="A43" s="12" t="s">
        <v>87</v>
      </c>
      <c r="B43" s="10">
        <f t="shared" si="2"/>
        <v>376</v>
      </c>
      <c r="C43" s="10">
        <v>189</v>
      </c>
      <c r="D43" s="10">
        <v>187</v>
      </c>
      <c r="E43" s="9" t="s">
        <v>88</v>
      </c>
      <c r="F43" s="10">
        <f t="shared" si="0"/>
        <v>479</v>
      </c>
      <c r="G43" s="10">
        <v>229</v>
      </c>
      <c r="H43" s="10">
        <v>250</v>
      </c>
      <c r="I43" s="9" t="s">
        <v>89</v>
      </c>
      <c r="J43" s="10">
        <f t="shared" si="1"/>
        <v>30</v>
      </c>
      <c r="K43" s="10">
        <v>4</v>
      </c>
      <c r="L43" s="10">
        <v>26</v>
      </c>
    </row>
    <row r="44" spans="1:12" ht="18" customHeight="1" x14ac:dyDescent="0.15">
      <c r="A44" s="12" t="s">
        <v>90</v>
      </c>
      <c r="B44" s="10">
        <f t="shared" si="2"/>
        <v>388</v>
      </c>
      <c r="C44" s="10">
        <v>217</v>
      </c>
      <c r="D44" s="10">
        <v>171</v>
      </c>
      <c r="E44" s="9" t="s">
        <v>91</v>
      </c>
      <c r="F44" s="10">
        <f t="shared" si="0"/>
        <v>499</v>
      </c>
      <c r="G44" s="10">
        <v>246</v>
      </c>
      <c r="H44" s="10">
        <v>253</v>
      </c>
      <c r="I44" s="9" t="s">
        <v>125</v>
      </c>
      <c r="J44" s="10">
        <f t="shared" si="1"/>
        <v>54</v>
      </c>
      <c r="K44" s="10">
        <v>9</v>
      </c>
      <c r="L44" s="10">
        <v>45</v>
      </c>
    </row>
    <row r="45" spans="1:12" ht="18" customHeight="1" x14ac:dyDescent="0.15">
      <c r="A45" s="12" t="s">
        <v>92</v>
      </c>
      <c r="B45" s="10">
        <f t="shared" si="2"/>
        <v>389</v>
      </c>
      <c r="C45" s="10">
        <v>210</v>
      </c>
      <c r="D45" s="10">
        <v>179</v>
      </c>
      <c r="E45" s="9" t="s">
        <v>93</v>
      </c>
      <c r="F45" s="10">
        <f t="shared" si="0"/>
        <v>534</v>
      </c>
      <c r="G45" s="10">
        <v>271</v>
      </c>
      <c r="H45" s="10">
        <v>263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令和3年4月1日現在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45034</v>
      </c>
      <c r="C51" s="25">
        <f>SUM(C53:C73)</f>
        <v>21878</v>
      </c>
      <c r="D51" s="24">
        <f>SUM(D53:D73)</f>
        <v>23156</v>
      </c>
      <c r="E51" s="26" t="s">
        <v>131</v>
      </c>
      <c r="F51" s="48">
        <f t="shared" ref="F51:F92" si="3">+G51+H51</f>
        <v>326</v>
      </c>
      <c r="G51" s="49">
        <v>177</v>
      </c>
      <c r="H51" s="53">
        <v>149</v>
      </c>
      <c r="I51" s="26" t="s">
        <v>137</v>
      </c>
      <c r="J51" s="48">
        <f t="shared" ref="J51:J91" si="4">+K51+L51</f>
        <v>544</v>
      </c>
      <c r="K51" s="60">
        <v>273</v>
      </c>
      <c r="L51" s="61">
        <v>271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165</v>
      </c>
      <c r="H52" s="53">
        <v>171</v>
      </c>
      <c r="I52" s="26" t="s">
        <v>139</v>
      </c>
      <c r="J52" s="48">
        <f t="shared" si="4"/>
        <v>570</v>
      </c>
      <c r="K52" s="62">
        <v>288</v>
      </c>
      <c r="L52" s="63">
        <v>282</v>
      </c>
    </row>
    <row r="53" spans="1:12" ht="18" customHeight="1" x14ac:dyDescent="0.15">
      <c r="A53" s="23" t="s">
        <v>140</v>
      </c>
      <c r="B53" s="28">
        <f>SUM(B75:B79)</f>
        <v>1130</v>
      </c>
      <c r="C53" s="29">
        <f>SUM(C75:C79)</f>
        <v>621</v>
      </c>
      <c r="D53" s="30">
        <f>SUM(D75:D79)</f>
        <v>509</v>
      </c>
      <c r="E53" s="26" t="s">
        <v>0</v>
      </c>
      <c r="F53" s="48">
        <f t="shared" si="3"/>
        <v>301</v>
      </c>
      <c r="G53" s="49">
        <v>161</v>
      </c>
      <c r="H53" s="53">
        <v>140</v>
      </c>
      <c r="I53" s="26" t="s">
        <v>1</v>
      </c>
      <c r="J53" s="48">
        <f t="shared" si="4"/>
        <v>577</v>
      </c>
      <c r="K53" s="62">
        <v>296</v>
      </c>
      <c r="L53" s="63">
        <v>281</v>
      </c>
    </row>
    <row r="54" spans="1:12" ht="18" customHeight="1" x14ac:dyDescent="0.15">
      <c r="A54" s="23" t="s">
        <v>141</v>
      </c>
      <c r="B54" s="27">
        <f>SUM(B80:B84)</f>
        <v>1463</v>
      </c>
      <c r="C54" s="29">
        <f>SUM(C80:C84)</f>
        <v>732</v>
      </c>
      <c r="D54" s="30">
        <f>SUM(D80:D84)</f>
        <v>731</v>
      </c>
      <c r="E54" s="26" t="s">
        <v>2</v>
      </c>
      <c r="F54" s="48">
        <f t="shared" si="3"/>
        <v>307</v>
      </c>
      <c r="G54" s="49">
        <v>154</v>
      </c>
      <c r="H54" s="54">
        <v>153</v>
      </c>
      <c r="I54" s="26" t="s">
        <v>3</v>
      </c>
      <c r="J54" s="48">
        <f t="shared" si="4"/>
        <v>600</v>
      </c>
      <c r="K54" s="62">
        <v>299</v>
      </c>
      <c r="L54" s="63">
        <v>301</v>
      </c>
    </row>
    <row r="55" spans="1:12" ht="18" customHeight="1" x14ac:dyDescent="0.15">
      <c r="A55" s="23" t="s">
        <v>142</v>
      </c>
      <c r="B55" s="27">
        <f>SUM(B85:B89)</f>
        <v>1718</v>
      </c>
      <c r="C55" s="29">
        <f>SUM(C85:C89)</f>
        <v>926</v>
      </c>
      <c r="D55" s="30">
        <f>SUM(D85:D89)</f>
        <v>792</v>
      </c>
      <c r="E55" s="26" t="s">
        <v>4</v>
      </c>
      <c r="F55" s="48">
        <f t="shared" si="3"/>
        <v>311</v>
      </c>
      <c r="G55" s="49">
        <v>189</v>
      </c>
      <c r="H55" s="53">
        <v>122</v>
      </c>
      <c r="I55" s="26" t="s">
        <v>5</v>
      </c>
      <c r="J55" s="48">
        <f t="shared" si="4"/>
        <v>588</v>
      </c>
      <c r="K55" s="62">
        <v>286</v>
      </c>
      <c r="L55" s="63">
        <v>302</v>
      </c>
    </row>
    <row r="56" spans="1:12" ht="18" customHeight="1" x14ac:dyDescent="0.15">
      <c r="A56" s="23" t="s">
        <v>143</v>
      </c>
      <c r="B56" s="27">
        <f>+B90+B91+B92+F51+F52</f>
        <v>1809</v>
      </c>
      <c r="C56" s="30">
        <f>+C90+C91+C92+G51+G52</f>
        <v>955</v>
      </c>
      <c r="D56" s="30">
        <f>+D90+D91+D92+H51+H52</f>
        <v>854</v>
      </c>
      <c r="E56" s="26" t="s">
        <v>6</v>
      </c>
      <c r="F56" s="48">
        <f t="shared" si="3"/>
        <v>269</v>
      </c>
      <c r="G56" s="49">
        <v>150</v>
      </c>
      <c r="H56" s="53">
        <v>119</v>
      </c>
      <c r="I56" s="26" t="s">
        <v>7</v>
      </c>
      <c r="J56" s="48">
        <f t="shared" si="4"/>
        <v>629</v>
      </c>
      <c r="K56" s="62">
        <v>312</v>
      </c>
      <c r="L56" s="63">
        <v>317</v>
      </c>
    </row>
    <row r="57" spans="1:12" ht="18" customHeight="1" x14ac:dyDescent="0.15">
      <c r="A57" s="23" t="s">
        <v>144</v>
      </c>
      <c r="B57" s="27">
        <f>SUM(F53:F57)</f>
        <v>1496</v>
      </c>
      <c r="C57" s="31">
        <f>SUM(G53:G57)</f>
        <v>856</v>
      </c>
      <c r="D57" s="32">
        <f>SUM(H53:H57)</f>
        <v>640</v>
      </c>
      <c r="E57" s="26" t="s">
        <v>8</v>
      </c>
      <c r="F57" s="48">
        <f t="shared" si="3"/>
        <v>308</v>
      </c>
      <c r="G57" s="49">
        <v>202</v>
      </c>
      <c r="H57" s="53">
        <v>106</v>
      </c>
      <c r="I57" s="26" t="s">
        <v>9</v>
      </c>
      <c r="J57" s="48">
        <f t="shared" si="4"/>
        <v>680</v>
      </c>
      <c r="K57" s="62">
        <v>322</v>
      </c>
      <c r="L57" s="63">
        <v>358</v>
      </c>
    </row>
    <row r="58" spans="1:12" ht="18" customHeight="1" x14ac:dyDescent="0.15">
      <c r="A58" s="23" t="s">
        <v>145</v>
      </c>
      <c r="B58" s="27">
        <f>SUM(F58:F62)</f>
        <v>1580</v>
      </c>
      <c r="C58" s="29">
        <f>SUM(G58:G62)</f>
        <v>862</v>
      </c>
      <c r="D58" s="30">
        <f>SUM(H58:H62)</f>
        <v>718</v>
      </c>
      <c r="E58" s="26" t="s">
        <v>10</v>
      </c>
      <c r="F58" s="48">
        <f t="shared" si="3"/>
        <v>316</v>
      </c>
      <c r="G58" s="49">
        <v>171</v>
      </c>
      <c r="H58" s="53">
        <v>145</v>
      </c>
      <c r="I58" s="26" t="s">
        <v>11</v>
      </c>
      <c r="J58" s="48">
        <f t="shared" si="4"/>
        <v>723</v>
      </c>
      <c r="K58" s="62">
        <v>339</v>
      </c>
      <c r="L58" s="63">
        <v>384</v>
      </c>
    </row>
    <row r="59" spans="1:12" ht="18" customHeight="1" x14ac:dyDescent="0.15">
      <c r="A59" s="23" t="s">
        <v>146</v>
      </c>
      <c r="B59" s="27">
        <f>SUM(F63:F67)</f>
        <v>1665</v>
      </c>
      <c r="C59" s="29">
        <f>SUM(G63:G67)</f>
        <v>868</v>
      </c>
      <c r="D59" s="30">
        <f>SUM(H63:H67)</f>
        <v>797</v>
      </c>
      <c r="E59" s="26" t="s">
        <v>12</v>
      </c>
      <c r="F59" s="48">
        <f t="shared" si="3"/>
        <v>318</v>
      </c>
      <c r="G59" s="49">
        <v>179</v>
      </c>
      <c r="H59" s="53">
        <v>139</v>
      </c>
      <c r="I59" s="26" t="s">
        <v>13</v>
      </c>
      <c r="J59" s="48">
        <f t="shared" si="4"/>
        <v>789</v>
      </c>
      <c r="K59" s="62">
        <v>386</v>
      </c>
      <c r="L59" s="63">
        <v>403</v>
      </c>
    </row>
    <row r="60" spans="1:12" ht="18" customHeight="1" x14ac:dyDescent="0.15">
      <c r="A60" s="23" t="s">
        <v>147</v>
      </c>
      <c r="B60" s="27">
        <f>SUM(F68:F72)</f>
        <v>2008</v>
      </c>
      <c r="C60" s="29">
        <f>SUM(G68:G72)</f>
        <v>1021</v>
      </c>
      <c r="D60" s="30">
        <f>SUM(H68:H72)</f>
        <v>987</v>
      </c>
      <c r="E60" s="26" t="s">
        <v>14</v>
      </c>
      <c r="F60" s="48">
        <f t="shared" si="3"/>
        <v>321</v>
      </c>
      <c r="G60" s="49">
        <v>175</v>
      </c>
      <c r="H60" s="53">
        <v>146</v>
      </c>
      <c r="I60" s="26" t="s">
        <v>15</v>
      </c>
      <c r="J60" s="48">
        <f t="shared" si="4"/>
        <v>832</v>
      </c>
      <c r="K60" s="62">
        <v>403</v>
      </c>
      <c r="L60" s="63">
        <v>429</v>
      </c>
    </row>
    <row r="61" spans="1:12" ht="18" customHeight="1" x14ac:dyDescent="0.15">
      <c r="A61" s="23" t="s">
        <v>148</v>
      </c>
      <c r="B61" s="27">
        <f>SUM(F73:F77)</f>
        <v>2623</v>
      </c>
      <c r="C61" s="29">
        <f>SUM(G73:G77)</f>
        <v>1358</v>
      </c>
      <c r="D61" s="30">
        <f>SUM(H73:H77)</f>
        <v>1265</v>
      </c>
      <c r="E61" s="26" t="s">
        <v>16</v>
      </c>
      <c r="F61" s="48">
        <f t="shared" si="3"/>
        <v>318</v>
      </c>
      <c r="G61" s="49">
        <v>172</v>
      </c>
      <c r="H61" s="53">
        <v>146</v>
      </c>
      <c r="I61" s="26" t="s">
        <v>17</v>
      </c>
      <c r="J61" s="48">
        <f t="shared" si="4"/>
        <v>843</v>
      </c>
      <c r="K61" s="62">
        <v>400</v>
      </c>
      <c r="L61" s="63">
        <v>443</v>
      </c>
    </row>
    <row r="62" spans="1:12" ht="18" customHeight="1" x14ac:dyDescent="0.15">
      <c r="A62" s="23" t="s">
        <v>149</v>
      </c>
      <c r="B62" s="27">
        <f>SUM(F78:F82)</f>
        <v>3115</v>
      </c>
      <c r="C62" s="29">
        <f>SUM(G78:G82)</f>
        <v>1564</v>
      </c>
      <c r="D62" s="30">
        <f>SUM(H78:H82)</f>
        <v>1551</v>
      </c>
      <c r="E62" s="26" t="s">
        <v>18</v>
      </c>
      <c r="F62" s="48">
        <f t="shared" si="3"/>
        <v>307</v>
      </c>
      <c r="G62" s="49">
        <v>165</v>
      </c>
      <c r="H62" s="53">
        <v>142</v>
      </c>
      <c r="I62" s="26" t="s">
        <v>19</v>
      </c>
      <c r="J62" s="48">
        <f t="shared" si="4"/>
        <v>1045</v>
      </c>
      <c r="K62" s="62">
        <v>527</v>
      </c>
      <c r="L62" s="63">
        <v>518</v>
      </c>
    </row>
    <row r="63" spans="1:12" ht="18" customHeight="1" x14ac:dyDescent="0.15">
      <c r="A63" s="23" t="s">
        <v>150</v>
      </c>
      <c r="B63" s="27">
        <f>SUM(F83:F87)</f>
        <v>2787</v>
      </c>
      <c r="C63" s="29">
        <f>SUM(G83:G87)</f>
        <v>1448</v>
      </c>
      <c r="D63" s="30">
        <f>SUM(H83:H87)</f>
        <v>1339</v>
      </c>
      <c r="E63" s="26" t="s">
        <v>20</v>
      </c>
      <c r="F63" s="48">
        <f t="shared" si="3"/>
        <v>331</v>
      </c>
      <c r="G63" s="49">
        <v>177</v>
      </c>
      <c r="H63" s="53">
        <v>154</v>
      </c>
      <c r="I63" s="26" t="s">
        <v>21</v>
      </c>
      <c r="J63" s="48">
        <f t="shared" si="4"/>
        <v>1061</v>
      </c>
      <c r="K63" s="62">
        <v>540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2623</v>
      </c>
      <c r="C64" s="29">
        <f>SUM(G88:G92)</f>
        <v>1313</v>
      </c>
      <c r="D64" s="30">
        <f>SUM(H88:H92)</f>
        <v>1310</v>
      </c>
      <c r="E64" s="26" t="s">
        <v>22</v>
      </c>
      <c r="F64" s="48">
        <f t="shared" si="3"/>
        <v>307</v>
      </c>
      <c r="G64" s="49">
        <v>165</v>
      </c>
      <c r="H64" s="53">
        <v>142</v>
      </c>
      <c r="I64" s="26" t="s">
        <v>23</v>
      </c>
      <c r="J64" s="48">
        <f t="shared" si="4"/>
        <v>1115</v>
      </c>
      <c r="K64" s="62">
        <v>518</v>
      </c>
      <c r="L64" s="63">
        <v>597</v>
      </c>
    </row>
    <row r="65" spans="1:12" ht="18" customHeight="1" x14ac:dyDescent="0.15">
      <c r="A65" s="23" t="s">
        <v>152</v>
      </c>
      <c r="B65" s="27">
        <f>SUM(J51:J55)</f>
        <v>2879</v>
      </c>
      <c r="C65" s="29">
        <f>SUM(K51:K55)</f>
        <v>1442</v>
      </c>
      <c r="D65" s="30">
        <f>SUM(L51:L55)</f>
        <v>1437</v>
      </c>
      <c r="E65" s="26" t="s">
        <v>24</v>
      </c>
      <c r="F65" s="48">
        <f t="shared" si="3"/>
        <v>324</v>
      </c>
      <c r="G65" s="49">
        <v>165</v>
      </c>
      <c r="H65" s="53">
        <v>159</v>
      </c>
      <c r="I65" s="26" t="s">
        <v>25</v>
      </c>
      <c r="J65" s="48">
        <f t="shared" si="4"/>
        <v>826</v>
      </c>
      <c r="K65" s="62">
        <v>408</v>
      </c>
      <c r="L65" s="63">
        <v>418</v>
      </c>
    </row>
    <row r="66" spans="1:12" ht="18" customHeight="1" x14ac:dyDescent="0.15">
      <c r="A66" s="23" t="s">
        <v>153</v>
      </c>
      <c r="B66" s="27">
        <f>SUM(J56:J60)</f>
        <v>3653</v>
      </c>
      <c r="C66" s="29">
        <f>SUM(K56:K60)</f>
        <v>1762</v>
      </c>
      <c r="D66" s="30">
        <f>SUM(L56:L60)</f>
        <v>1891</v>
      </c>
      <c r="E66" s="26" t="s">
        <v>26</v>
      </c>
      <c r="F66" s="48">
        <f t="shared" si="3"/>
        <v>344</v>
      </c>
      <c r="G66" s="49">
        <v>178</v>
      </c>
      <c r="H66" s="53">
        <v>166</v>
      </c>
      <c r="I66" s="26" t="s">
        <v>27</v>
      </c>
      <c r="J66" s="48">
        <f t="shared" si="4"/>
        <v>580</v>
      </c>
      <c r="K66" s="62">
        <v>285</v>
      </c>
      <c r="L66" s="63">
        <v>295</v>
      </c>
    </row>
    <row r="67" spans="1:12" ht="18" customHeight="1" x14ac:dyDescent="0.15">
      <c r="A67" s="23" t="s">
        <v>154</v>
      </c>
      <c r="B67" s="27">
        <f>SUM(J61:J65)</f>
        <v>4890</v>
      </c>
      <c r="C67" s="29">
        <f>SUM(K61:K65)</f>
        <v>2393</v>
      </c>
      <c r="D67" s="30">
        <f>SUM(L61:L65)</f>
        <v>2497</v>
      </c>
      <c r="E67" s="26" t="s">
        <v>28</v>
      </c>
      <c r="F67" s="48">
        <f t="shared" si="3"/>
        <v>359</v>
      </c>
      <c r="G67" s="49">
        <v>183</v>
      </c>
      <c r="H67" s="53">
        <v>176</v>
      </c>
      <c r="I67" s="26" t="s">
        <v>29</v>
      </c>
      <c r="J67" s="48">
        <f t="shared" si="4"/>
        <v>708</v>
      </c>
      <c r="K67" s="62">
        <v>301</v>
      </c>
      <c r="L67" s="63">
        <v>407</v>
      </c>
    </row>
    <row r="68" spans="1:12" ht="18" customHeight="1" x14ac:dyDescent="0.15">
      <c r="A68" s="23" t="s">
        <v>155</v>
      </c>
      <c r="B68" s="27">
        <f>SUM(J66:J70)</f>
        <v>3438</v>
      </c>
      <c r="C68" s="29">
        <f>SUM(K66:K70)</f>
        <v>1554</v>
      </c>
      <c r="D68" s="30">
        <f>SUM(L66:L70)</f>
        <v>1884</v>
      </c>
      <c r="E68" s="26" t="s">
        <v>30</v>
      </c>
      <c r="F68" s="48">
        <f t="shared" si="3"/>
        <v>370</v>
      </c>
      <c r="G68" s="49">
        <v>179</v>
      </c>
      <c r="H68" s="53">
        <v>191</v>
      </c>
      <c r="I68" s="26" t="s">
        <v>31</v>
      </c>
      <c r="J68" s="48">
        <f t="shared" si="4"/>
        <v>785</v>
      </c>
      <c r="K68" s="62">
        <v>351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2628</v>
      </c>
      <c r="C69" s="29">
        <f>SUM(K71:K75)</f>
        <v>1113</v>
      </c>
      <c r="D69" s="30">
        <f>SUM(L71:L75)</f>
        <v>1515</v>
      </c>
      <c r="E69" s="26" t="s">
        <v>32</v>
      </c>
      <c r="F69" s="48">
        <f t="shared" si="3"/>
        <v>389</v>
      </c>
      <c r="G69" s="49">
        <v>204</v>
      </c>
      <c r="H69" s="53">
        <v>185</v>
      </c>
      <c r="I69" s="26" t="s">
        <v>33</v>
      </c>
      <c r="J69" s="48">
        <f t="shared" si="4"/>
        <v>687</v>
      </c>
      <c r="K69" s="62">
        <v>315</v>
      </c>
      <c r="L69" s="63">
        <v>372</v>
      </c>
    </row>
    <row r="70" spans="1:12" ht="18" customHeight="1" x14ac:dyDescent="0.15">
      <c r="A70" s="23" t="s">
        <v>157</v>
      </c>
      <c r="B70" s="27">
        <f>SUM(J76:J80)</f>
        <v>2000</v>
      </c>
      <c r="C70" s="29">
        <f>SUM(K76:K80)</f>
        <v>716</v>
      </c>
      <c r="D70" s="30">
        <f>SUM(L76:L80)</f>
        <v>1284</v>
      </c>
      <c r="E70" s="26" t="s">
        <v>34</v>
      </c>
      <c r="F70" s="48">
        <f t="shared" si="3"/>
        <v>405</v>
      </c>
      <c r="G70" s="49">
        <v>213</v>
      </c>
      <c r="H70" s="53">
        <v>192</v>
      </c>
      <c r="I70" s="26" t="s">
        <v>35</v>
      </c>
      <c r="J70" s="48">
        <f t="shared" si="4"/>
        <v>678</v>
      </c>
      <c r="K70" s="62">
        <v>302</v>
      </c>
      <c r="L70" s="63">
        <v>376</v>
      </c>
    </row>
    <row r="71" spans="1:12" ht="18" customHeight="1" x14ac:dyDescent="0.15">
      <c r="A71" s="23" t="s">
        <v>158</v>
      </c>
      <c r="B71" s="27">
        <f>SUM(J81:J85)</f>
        <v>1086</v>
      </c>
      <c r="C71" s="29">
        <f>SUM(K81:K85)</f>
        <v>291</v>
      </c>
      <c r="D71" s="30">
        <f>SUM(L81:L85)</f>
        <v>795</v>
      </c>
      <c r="E71" s="26" t="s">
        <v>36</v>
      </c>
      <c r="F71" s="48">
        <f t="shared" si="3"/>
        <v>403</v>
      </c>
      <c r="G71" s="49">
        <v>204</v>
      </c>
      <c r="H71" s="53">
        <v>199</v>
      </c>
      <c r="I71" s="26" t="s">
        <v>37</v>
      </c>
      <c r="J71" s="48">
        <f t="shared" si="4"/>
        <v>607</v>
      </c>
      <c r="K71" s="62">
        <v>288</v>
      </c>
      <c r="L71" s="63">
        <v>319</v>
      </c>
    </row>
    <row r="72" spans="1:12" ht="18" customHeight="1" x14ac:dyDescent="0.15">
      <c r="A72" s="23" t="s">
        <v>159</v>
      </c>
      <c r="B72" s="27">
        <f>SUM(J86:J90)</f>
        <v>389</v>
      </c>
      <c r="C72" s="29">
        <f>SUM(K86:K90)</f>
        <v>74</v>
      </c>
      <c r="D72" s="30">
        <f>SUM(L86:L90)</f>
        <v>315</v>
      </c>
      <c r="E72" s="26" t="s">
        <v>38</v>
      </c>
      <c r="F72" s="48">
        <f t="shared" si="3"/>
        <v>441</v>
      </c>
      <c r="G72" s="49">
        <v>221</v>
      </c>
      <c r="H72" s="53">
        <v>220</v>
      </c>
      <c r="I72" s="26" t="s">
        <v>39</v>
      </c>
      <c r="J72" s="48">
        <f t="shared" si="4"/>
        <v>553</v>
      </c>
      <c r="K72" s="62">
        <v>231</v>
      </c>
      <c r="L72" s="63">
        <v>322</v>
      </c>
    </row>
    <row r="73" spans="1:12" ht="18" customHeight="1" x14ac:dyDescent="0.15">
      <c r="A73" s="23" t="s">
        <v>160</v>
      </c>
      <c r="B73" s="27">
        <f>SUM(J91)</f>
        <v>54</v>
      </c>
      <c r="C73" s="29">
        <f>SUM(K91)</f>
        <v>9</v>
      </c>
      <c r="D73" s="30">
        <f>SUM(L91)</f>
        <v>45</v>
      </c>
      <c r="E73" s="26" t="s">
        <v>40</v>
      </c>
      <c r="F73" s="48">
        <f t="shared" si="3"/>
        <v>436</v>
      </c>
      <c r="G73" s="49">
        <v>234</v>
      </c>
      <c r="H73" s="53">
        <v>202</v>
      </c>
      <c r="I73" s="26" t="s">
        <v>41</v>
      </c>
      <c r="J73" s="48">
        <f t="shared" si="4"/>
        <v>465</v>
      </c>
      <c r="K73" s="62">
        <v>201</v>
      </c>
      <c r="L73" s="63">
        <v>264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496</v>
      </c>
      <c r="G74" s="49">
        <v>249</v>
      </c>
      <c r="H74" s="53">
        <v>247</v>
      </c>
      <c r="I74" s="26" t="s">
        <v>43</v>
      </c>
      <c r="J74" s="48">
        <f t="shared" si="4"/>
        <v>483</v>
      </c>
      <c r="K74" s="62">
        <v>178</v>
      </c>
      <c r="L74" s="63">
        <v>305</v>
      </c>
    </row>
    <row r="75" spans="1:12" ht="18" customHeight="1" x14ac:dyDescent="0.15">
      <c r="A75" s="33" t="s">
        <v>133</v>
      </c>
      <c r="B75" s="48">
        <f t="shared" ref="B75:B92" si="5">+C75+D75</f>
        <v>216</v>
      </c>
      <c r="C75" s="49">
        <v>104</v>
      </c>
      <c r="D75" s="49">
        <v>112</v>
      </c>
      <c r="E75" s="26" t="s">
        <v>44</v>
      </c>
      <c r="F75" s="48">
        <f t="shared" si="3"/>
        <v>563</v>
      </c>
      <c r="G75" s="49">
        <v>270</v>
      </c>
      <c r="H75" s="53">
        <v>293</v>
      </c>
      <c r="I75" s="26" t="s">
        <v>45</v>
      </c>
      <c r="J75" s="48">
        <f t="shared" si="4"/>
        <v>520</v>
      </c>
      <c r="K75" s="62">
        <v>215</v>
      </c>
      <c r="L75" s="63">
        <v>305</v>
      </c>
    </row>
    <row r="76" spans="1:12" ht="18" customHeight="1" x14ac:dyDescent="0.15">
      <c r="A76" s="33" t="s">
        <v>134</v>
      </c>
      <c r="B76" s="48">
        <f t="shared" si="5"/>
        <v>211</v>
      </c>
      <c r="C76" s="49">
        <v>127</v>
      </c>
      <c r="D76" s="50">
        <v>84</v>
      </c>
      <c r="E76" s="26" t="s">
        <v>46</v>
      </c>
      <c r="F76" s="48">
        <f t="shared" si="3"/>
        <v>541</v>
      </c>
      <c r="G76" s="49">
        <v>286</v>
      </c>
      <c r="H76" s="53">
        <v>255</v>
      </c>
      <c r="I76" s="26" t="s">
        <v>47</v>
      </c>
      <c r="J76" s="48">
        <f t="shared" si="4"/>
        <v>465</v>
      </c>
      <c r="K76" s="62">
        <v>175</v>
      </c>
      <c r="L76" s="63">
        <v>290</v>
      </c>
    </row>
    <row r="77" spans="1:12" ht="18" customHeight="1" x14ac:dyDescent="0.15">
      <c r="A77" s="33" t="s">
        <v>48</v>
      </c>
      <c r="B77" s="48">
        <f t="shared" si="5"/>
        <v>226</v>
      </c>
      <c r="C77" s="49">
        <v>116</v>
      </c>
      <c r="D77" s="49">
        <v>110</v>
      </c>
      <c r="E77" s="26" t="s">
        <v>49</v>
      </c>
      <c r="F77" s="48">
        <f t="shared" si="3"/>
        <v>587</v>
      </c>
      <c r="G77" s="49">
        <v>319</v>
      </c>
      <c r="H77" s="53">
        <v>268</v>
      </c>
      <c r="I77" s="26" t="s">
        <v>50</v>
      </c>
      <c r="J77" s="48">
        <f t="shared" si="4"/>
        <v>454</v>
      </c>
      <c r="K77" s="62">
        <v>188</v>
      </c>
      <c r="L77" s="63">
        <v>266</v>
      </c>
    </row>
    <row r="78" spans="1:12" ht="18" customHeight="1" x14ac:dyDescent="0.15">
      <c r="A78" s="33" t="s">
        <v>51</v>
      </c>
      <c r="B78" s="48">
        <f t="shared" si="5"/>
        <v>239</v>
      </c>
      <c r="C78" s="49">
        <v>134</v>
      </c>
      <c r="D78" s="49">
        <v>105</v>
      </c>
      <c r="E78" s="26" t="s">
        <v>52</v>
      </c>
      <c r="F78" s="48">
        <f t="shared" si="3"/>
        <v>583</v>
      </c>
      <c r="G78" s="49">
        <v>283</v>
      </c>
      <c r="H78" s="53">
        <v>300</v>
      </c>
      <c r="I78" s="26" t="s">
        <v>53</v>
      </c>
      <c r="J78" s="48">
        <f t="shared" si="4"/>
        <v>372</v>
      </c>
      <c r="K78" s="62">
        <v>121</v>
      </c>
      <c r="L78" s="63">
        <v>251</v>
      </c>
    </row>
    <row r="79" spans="1:12" ht="18" customHeight="1" x14ac:dyDescent="0.15">
      <c r="A79" s="33" t="s">
        <v>54</v>
      </c>
      <c r="B79" s="48">
        <f t="shared" si="5"/>
        <v>238</v>
      </c>
      <c r="C79" s="49">
        <v>140</v>
      </c>
      <c r="D79" s="49">
        <v>98</v>
      </c>
      <c r="E79" s="26" t="s">
        <v>55</v>
      </c>
      <c r="F79" s="48">
        <f t="shared" si="3"/>
        <v>607</v>
      </c>
      <c r="G79" s="49">
        <v>304</v>
      </c>
      <c r="H79" s="54">
        <v>303</v>
      </c>
      <c r="I79" s="26" t="s">
        <v>56</v>
      </c>
      <c r="J79" s="48">
        <f t="shared" si="4"/>
        <v>389</v>
      </c>
      <c r="K79" s="62">
        <v>134</v>
      </c>
      <c r="L79" s="63">
        <v>255</v>
      </c>
    </row>
    <row r="80" spans="1:12" ht="18" customHeight="1" x14ac:dyDescent="0.15">
      <c r="A80" s="33" t="s">
        <v>57</v>
      </c>
      <c r="B80" s="48">
        <f t="shared" si="5"/>
        <v>267</v>
      </c>
      <c r="C80" s="49">
        <v>129</v>
      </c>
      <c r="D80" s="49">
        <v>138</v>
      </c>
      <c r="E80" s="26" t="s">
        <v>58</v>
      </c>
      <c r="F80" s="48">
        <f t="shared" si="3"/>
        <v>642</v>
      </c>
      <c r="G80" s="49">
        <v>323</v>
      </c>
      <c r="H80" s="53">
        <v>319</v>
      </c>
      <c r="I80" s="26" t="s">
        <v>59</v>
      </c>
      <c r="J80" s="48">
        <f t="shared" si="4"/>
        <v>320</v>
      </c>
      <c r="K80" s="62">
        <v>98</v>
      </c>
      <c r="L80" s="63">
        <v>222</v>
      </c>
    </row>
    <row r="81" spans="1:12" ht="18" customHeight="1" x14ac:dyDescent="0.15">
      <c r="A81" s="33" t="s">
        <v>60</v>
      </c>
      <c r="B81" s="48">
        <f t="shared" si="5"/>
        <v>271</v>
      </c>
      <c r="C81" s="49">
        <v>136</v>
      </c>
      <c r="D81" s="49">
        <v>135</v>
      </c>
      <c r="E81" s="26" t="s">
        <v>61</v>
      </c>
      <c r="F81" s="48">
        <f t="shared" si="3"/>
        <v>622</v>
      </c>
      <c r="G81" s="49">
        <v>310</v>
      </c>
      <c r="H81" s="53">
        <v>312</v>
      </c>
      <c r="I81" s="26" t="s">
        <v>62</v>
      </c>
      <c r="J81" s="48">
        <f t="shared" si="4"/>
        <v>301</v>
      </c>
      <c r="K81" s="62">
        <v>78</v>
      </c>
      <c r="L81" s="63">
        <v>223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151</v>
      </c>
      <c r="D82" s="49">
        <v>125</v>
      </c>
      <c r="E82" s="26" t="s">
        <v>64</v>
      </c>
      <c r="F82" s="48">
        <f t="shared" si="3"/>
        <v>661</v>
      </c>
      <c r="G82" s="49">
        <v>344</v>
      </c>
      <c r="H82" s="53">
        <v>317</v>
      </c>
      <c r="I82" s="26" t="s">
        <v>161</v>
      </c>
      <c r="J82" s="48">
        <f t="shared" si="4"/>
        <v>232</v>
      </c>
      <c r="K82" s="62">
        <v>66</v>
      </c>
      <c r="L82" s="63">
        <v>166</v>
      </c>
    </row>
    <row r="83" spans="1:12" ht="18" customHeight="1" x14ac:dyDescent="0.15">
      <c r="A83" s="33" t="s">
        <v>66</v>
      </c>
      <c r="B83" s="48">
        <f t="shared" si="5"/>
        <v>321</v>
      </c>
      <c r="C83" s="49">
        <v>161</v>
      </c>
      <c r="D83" s="49">
        <v>160</v>
      </c>
      <c r="E83" s="26" t="s">
        <v>67</v>
      </c>
      <c r="F83" s="48">
        <f t="shared" si="3"/>
        <v>544</v>
      </c>
      <c r="G83" s="49">
        <v>283</v>
      </c>
      <c r="H83" s="53">
        <v>261</v>
      </c>
      <c r="I83" s="26" t="s">
        <v>68</v>
      </c>
      <c r="J83" s="48">
        <f t="shared" si="4"/>
        <v>208</v>
      </c>
      <c r="K83" s="62">
        <v>59</v>
      </c>
      <c r="L83" s="63">
        <v>149</v>
      </c>
    </row>
    <row r="84" spans="1:12" ht="18" customHeight="1" x14ac:dyDescent="0.15">
      <c r="A84" s="33" t="s">
        <v>69</v>
      </c>
      <c r="B84" s="48">
        <f t="shared" si="5"/>
        <v>328</v>
      </c>
      <c r="C84" s="49">
        <v>155</v>
      </c>
      <c r="D84" s="51">
        <v>173</v>
      </c>
      <c r="E84" s="26" t="s">
        <v>70</v>
      </c>
      <c r="F84" s="48">
        <f t="shared" si="3"/>
        <v>609</v>
      </c>
      <c r="G84" s="49">
        <v>327</v>
      </c>
      <c r="H84" s="53">
        <v>282</v>
      </c>
      <c r="I84" s="26" t="s">
        <v>71</v>
      </c>
      <c r="J84" s="48">
        <f t="shared" si="4"/>
        <v>179</v>
      </c>
      <c r="K84" s="62">
        <v>44</v>
      </c>
      <c r="L84" s="63">
        <v>135</v>
      </c>
    </row>
    <row r="85" spans="1:12" ht="18" customHeight="1" x14ac:dyDescent="0.15">
      <c r="A85" s="33" t="s">
        <v>72</v>
      </c>
      <c r="B85" s="48">
        <f t="shared" si="5"/>
        <v>330</v>
      </c>
      <c r="C85" s="49">
        <v>190</v>
      </c>
      <c r="D85" s="49">
        <v>140</v>
      </c>
      <c r="E85" s="26" t="s">
        <v>73</v>
      </c>
      <c r="F85" s="48">
        <f t="shared" si="3"/>
        <v>571</v>
      </c>
      <c r="G85" s="49">
        <v>290</v>
      </c>
      <c r="H85" s="53">
        <v>281</v>
      </c>
      <c r="I85" s="26" t="s">
        <v>74</v>
      </c>
      <c r="J85" s="48">
        <f t="shared" si="4"/>
        <v>166</v>
      </c>
      <c r="K85" s="62">
        <v>44</v>
      </c>
      <c r="L85" s="63">
        <v>122</v>
      </c>
    </row>
    <row r="86" spans="1:12" ht="18" customHeight="1" x14ac:dyDescent="0.15">
      <c r="A86" s="33" t="s">
        <v>75</v>
      </c>
      <c r="B86" s="48">
        <f t="shared" si="5"/>
        <v>354</v>
      </c>
      <c r="C86" s="49">
        <v>195</v>
      </c>
      <c r="D86" s="49">
        <v>159</v>
      </c>
      <c r="E86" s="26" t="s">
        <v>76</v>
      </c>
      <c r="F86" s="48">
        <f t="shared" si="3"/>
        <v>618</v>
      </c>
      <c r="G86" s="49">
        <v>328</v>
      </c>
      <c r="H86" s="53">
        <v>290</v>
      </c>
      <c r="I86" s="26" t="s">
        <v>77</v>
      </c>
      <c r="J86" s="48">
        <f t="shared" si="4"/>
        <v>129</v>
      </c>
      <c r="K86" s="62">
        <v>28</v>
      </c>
      <c r="L86" s="63">
        <v>101</v>
      </c>
    </row>
    <row r="87" spans="1:12" ht="18" customHeight="1" x14ac:dyDescent="0.15">
      <c r="A87" s="33" t="s">
        <v>78</v>
      </c>
      <c r="B87" s="48">
        <f t="shared" si="5"/>
        <v>331</v>
      </c>
      <c r="C87" s="49">
        <v>166</v>
      </c>
      <c r="D87" s="49">
        <v>165</v>
      </c>
      <c r="E87" s="26" t="s">
        <v>79</v>
      </c>
      <c r="F87" s="48">
        <f t="shared" si="3"/>
        <v>445</v>
      </c>
      <c r="G87" s="49">
        <v>220</v>
      </c>
      <c r="H87" s="53">
        <v>225</v>
      </c>
      <c r="I87" s="26" t="s">
        <v>80</v>
      </c>
      <c r="J87" s="48">
        <f t="shared" si="4"/>
        <v>104</v>
      </c>
      <c r="K87" s="62">
        <v>17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357</v>
      </c>
      <c r="C88" s="49">
        <v>187</v>
      </c>
      <c r="D88" s="49">
        <v>170</v>
      </c>
      <c r="E88" s="26" t="s">
        <v>82</v>
      </c>
      <c r="F88" s="48">
        <f t="shared" si="3"/>
        <v>547</v>
      </c>
      <c r="G88" s="49">
        <v>272</v>
      </c>
      <c r="H88" s="53">
        <v>275</v>
      </c>
      <c r="I88" s="26" t="s">
        <v>83</v>
      </c>
      <c r="J88" s="48">
        <f t="shared" si="4"/>
        <v>72</v>
      </c>
      <c r="K88" s="62">
        <v>15</v>
      </c>
      <c r="L88" s="63">
        <v>57</v>
      </c>
    </row>
    <row r="89" spans="1:12" ht="18" customHeight="1" x14ac:dyDescent="0.15">
      <c r="A89" s="33" t="s">
        <v>84</v>
      </c>
      <c r="B89" s="48">
        <f t="shared" si="5"/>
        <v>346</v>
      </c>
      <c r="C89" s="49">
        <v>188</v>
      </c>
      <c r="D89" s="49">
        <v>158</v>
      </c>
      <c r="E89" s="26" t="s">
        <v>85</v>
      </c>
      <c r="F89" s="48">
        <f t="shared" si="3"/>
        <v>578</v>
      </c>
      <c r="G89" s="49">
        <v>299</v>
      </c>
      <c r="H89" s="53">
        <v>279</v>
      </c>
      <c r="I89" s="26" t="s">
        <v>86</v>
      </c>
      <c r="J89" s="48">
        <f t="shared" si="4"/>
        <v>54</v>
      </c>
      <c r="K89" s="62">
        <v>10</v>
      </c>
      <c r="L89" s="63">
        <v>44</v>
      </c>
    </row>
    <row r="90" spans="1:12" ht="18" customHeight="1" x14ac:dyDescent="0.15">
      <c r="A90" s="33" t="s">
        <v>87</v>
      </c>
      <c r="B90" s="48">
        <f t="shared" si="5"/>
        <v>374</v>
      </c>
      <c r="C90" s="49">
        <v>188</v>
      </c>
      <c r="D90" s="52">
        <v>186</v>
      </c>
      <c r="E90" s="26" t="s">
        <v>88</v>
      </c>
      <c r="F90" s="48">
        <f t="shared" si="3"/>
        <v>476</v>
      </c>
      <c r="G90" s="49">
        <v>226</v>
      </c>
      <c r="H90" s="53">
        <v>250</v>
      </c>
      <c r="I90" s="26" t="s">
        <v>89</v>
      </c>
      <c r="J90" s="48">
        <f t="shared" si="4"/>
        <v>30</v>
      </c>
      <c r="K90" s="62">
        <v>4</v>
      </c>
      <c r="L90" s="63">
        <v>26</v>
      </c>
    </row>
    <row r="91" spans="1:12" ht="18" customHeight="1" x14ac:dyDescent="0.15">
      <c r="A91" s="33" t="s">
        <v>90</v>
      </c>
      <c r="B91" s="48">
        <f t="shared" si="5"/>
        <v>384</v>
      </c>
      <c r="C91" s="49">
        <v>215</v>
      </c>
      <c r="D91" s="52">
        <v>169</v>
      </c>
      <c r="E91" s="26" t="s">
        <v>91</v>
      </c>
      <c r="F91" s="48">
        <f t="shared" si="3"/>
        <v>493</v>
      </c>
      <c r="G91" s="49">
        <v>245</v>
      </c>
      <c r="H91" s="53">
        <v>248</v>
      </c>
      <c r="I91" s="26" t="s">
        <v>132</v>
      </c>
      <c r="J91" s="48">
        <f t="shared" si="4"/>
        <v>54</v>
      </c>
      <c r="K91" s="62">
        <v>9</v>
      </c>
      <c r="L91" s="63">
        <v>45</v>
      </c>
    </row>
    <row r="92" spans="1:12" ht="18" customHeight="1" x14ac:dyDescent="0.15">
      <c r="A92" s="33" t="s">
        <v>92</v>
      </c>
      <c r="B92" s="48">
        <f t="shared" si="5"/>
        <v>389</v>
      </c>
      <c r="C92" s="49">
        <v>210</v>
      </c>
      <c r="D92" s="52">
        <v>179</v>
      </c>
      <c r="E92" s="26" t="s">
        <v>93</v>
      </c>
      <c r="F92" s="48">
        <f t="shared" si="3"/>
        <v>529</v>
      </c>
      <c r="G92" s="49">
        <v>271</v>
      </c>
      <c r="H92" s="53">
        <v>258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令和3年4月1日現在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413</v>
      </c>
      <c r="C98" s="57">
        <f>SUM(C100:C120)</f>
        <v>128</v>
      </c>
      <c r="D98" s="56">
        <f>SUM(D100:D120)</f>
        <v>285</v>
      </c>
      <c r="E98" s="26" t="s">
        <v>131</v>
      </c>
      <c r="F98" s="48">
        <f t="shared" ref="F98:F139" si="6">+G98+H98</f>
        <v>1</v>
      </c>
      <c r="G98" s="49">
        <v>1</v>
      </c>
      <c r="H98" s="53">
        <v>0</v>
      </c>
      <c r="I98" s="26" t="s">
        <v>137</v>
      </c>
      <c r="J98" s="48">
        <f t="shared" ref="J98:J138" si="7">+K98+L98</f>
        <v>9</v>
      </c>
      <c r="K98" s="49">
        <v>0</v>
      </c>
      <c r="L98" s="49">
        <v>9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4</v>
      </c>
      <c r="G99" s="49">
        <v>1</v>
      </c>
      <c r="H99" s="53">
        <v>3</v>
      </c>
      <c r="I99" s="26" t="s">
        <v>139</v>
      </c>
      <c r="J99" s="48">
        <f t="shared" si="7"/>
        <v>6</v>
      </c>
      <c r="K99" s="49">
        <v>1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4</v>
      </c>
      <c r="G100" s="49">
        <v>2</v>
      </c>
      <c r="H100" s="53">
        <v>2</v>
      </c>
      <c r="I100" s="26" t="s">
        <v>1</v>
      </c>
      <c r="J100" s="48">
        <f t="shared" si="7"/>
        <v>1</v>
      </c>
      <c r="K100" s="49">
        <v>0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10</v>
      </c>
      <c r="G102" s="49">
        <v>5</v>
      </c>
      <c r="H102" s="53">
        <v>5</v>
      </c>
      <c r="I102" s="26" t="s">
        <v>5</v>
      </c>
      <c r="J102" s="48">
        <f t="shared" si="7"/>
        <v>2</v>
      </c>
      <c r="K102" s="49">
        <v>2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12</v>
      </c>
      <c r="G103" s="49">
        <v>6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23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6</v>
      </c>
      <c r="H104" s="54">
        <v>10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58</v>
      </c>
      <c r="C105" s="48">
        <f>SUM(G105:G109)</f>
        <v>29</v>
      </c>
      <c r="D105" s="48">
        <f>SUM(H105:H109)</f>
        <v>29</v>
      </c>
      <c r="E105" s="26" t="s">
        <v>10</v>
      </c>
      <c r="F105" s="48">
        <f t="shared" si="6"/>
        <v>23</v>
      </c>
      <c r="G105" s="49">
        <v>14</v>
      </c>
      <c r="H105" s="53">
        <v>9</v>
      </c>
      <c r="I105" s="26" t="s">
        <v>11</v>
      </c>
      <c r="J105" s="48">
        <f t="shared" si="7"/>
        <v>1</v>
      </c>
      <c r="K105" s="49">
        <v>0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17</v>
      </c>
      <c r="D106" s="48">
        <f>SUM(H110:H114)</f>
        <v>21</v>
      </c>
      <c r="E106" s="26" t="s">
        <v>12</v>
      </c>
      <c r="F106" s="48">
        <f t="shared" si="6"/>
        <v>15</v>
      </c>
      <c r="G106" s="49">
        <v>6</v>
      </c>
      <c r="H106" s="53">
        <v>9</v>
      </c>
      <c r="I106" s="26" t="s">
        <v>13</v>
      </c>
      <c r="J106" s="48">
        <f t="shared" si="7"/>
        <v>8</v>
      </c>
      <c r="K106" s="49">
        <v>3</v>
      </c>
      <c r="L106" s="49">
        <v>5</v>
      </c>
    </row>
    <row r="107" spans="1:12" ht="18" customHeight="1" x14ac:dyDescent="0.15">
      <c r="A107" s="23" t="s">
        <v>147</v>
      </c>
      <c r="B107" s="48">
        <f>SUM(F115:F119)</f>
        <v>24</v>
      </c>
      <c r="C107" s="48">
        <f>SUM(G115:G119)</f>
        <v>6</v>
      </c>
      <c r="D107" s="48">
        <f>SUM(H115:H119)</f>
        <v>18</v>
      </c>
      <c r="E107" s="26" t="s">
        <v>14</v>
      </c>
      <c r="F107" s="48">
        <f t="shared" si="6"/>
        <v>7</v>
      </c>
      <c r="G107" s="49">
        <v>4</v>
      </c>
      <c r="H107" s="53">
        <v>3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8</v>
      </c>
      <c r="D108" s="47">
        <f>SUM(H120:H124)</f>
        <v>37</v>
      </c>
      <c r="E108" s="26" t="s">
        <v>16</v>
      </c>
      <c r="F108" s="48">
        <f t="shared" si="6"/>
        <v>11</v>
      </c>
      <c r="G108" s="49">
        <v>5</v>
      </c>
      <c r="H108" s="53">
        <v>6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41</v>
      </c>
      <c r="C109" s="48">
        <f>SUM(G125:G129)</f>
        <v>5</v>
      </c>
      <c r="D109" s="47">
        <f>SUM(H125:H129)</f>
        <v>36</v>
      </c>
      <c r="E109" s="26" t="s">
        <v>18</v>
      </c>
      <c r="F109" s="48">
        <f t="shared" si="6"/>
        <v>2</v>
      </c>
      <c r="G109" s="49">
        <v>0</v>
      </c>
      <c r="H109" s="53">
        <v>2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13</v>
      </c>
      <c r="G110" s="49">
        <v>6</v>
      </c>
      <c r="H110" s="53">
        <v>7</v>
      </c>
      <c r="I110" s="26" t="s">
        <v>21</v>
      </c>
      <c r="J110" s="48">
        <f t="shared" si="7"/>
        <v>2</v>
      </c>
      <c r="K110" s="49">
        <v>0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9</v>
      </c>
      <c r="G111" s="49">
        <v>4</v>
      </c>
      <c r="H111" s="53">
        <v>5</v>
      </c>
      <c r="I111" s="26" t="s">
        <v>23</v>
      </c>
      <c r="J111" s="48">
        <f t="shared" si="7"/>
        <v>3</v>
      </c>
      <c r="K111" s="49">
        <v>2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5</v>
      </c>
      <c r="G112" s="49">
        <v>2</v>
      </c>
      <c r="H112" s="53">
        <v>3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6"/>
        <v>3</v>
      </c>
      <c r="G113" s="49">
        <v>1</v>
      </c>
      <c r="H113" s="53">
        <v>2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8</v>
      </c>
      <c r="G114" s="49">
        <v>4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2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3</v>
      </c>
      <c r="G117" s="49">
        <v>1</v>
      </c>
      <c r="H117" s="53">
        <v>2</v>
      </c>
      <c r="I117" s="26" t="s">
        <v>35</v>
      </c>
      <c r="J117" s="48">
        <f t="shared" si="7"/>
        <v>2</v>
      </c>
      <c r="K117" s="49">
        <v>2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6"/>
        <v>5</v>
      </c>
      <c r="G118" s="49">
        <v>1</v>
      </c>
      <c r="H118" s="53">
        <v>4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6</v>
      </c>
      <c r="G119" s="49">
        <v>0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160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1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2</v>
      </c>
      <c r="H122" s="53">
        <v>8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1</v>
      </c>
      <c r="C123" s="49">
        <v>0</v>
      </c>
      <c r="D123" s="49">
        <v>1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10</v>
      </c>
      <c r="G124" s="49">
        <v>3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11</v>
      </c>
      <c r="G125" s="49">
        <v>1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4</v>
      </c>
      <c r="G127" s="49">
        <v>0</v>
      </c>
      <c r="H127" s="53">
        <v>4</v>
      </c>
      <c r="I127" s="26" t="s">
        <v>59</v>
      </c>
      <c r="J127" s="48">
        <f t="shared" si="7"/>
        <v>1</v>
      </c>
      <c r="K127" s="49">
        <v>0</v>
      </c>
      <c r="L127" s="49">
        <v>1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2</v>
      </c>
      <c r="D128" s="49">
        <v>0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6</v>
      </c>
      <c r="G129" s="49">
        <v>1</v>
      </c>
      <c r="H129" s="53">
        <v>5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1</v>
      </c>
      <c r="C130" s="49">
        <v>0</v>
      </c>
      <c r="D130" s="49">
        <v>1</v>
      </c>
      <c r="E130" s="26" t="s">
        <v>67</v>
      </c>
      <c r="F130" s="48">
        <f t="shared" si="6"/>
        <v>8</v>
      </c>
      <c r="G130" s="49">
        <v>2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1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6</v>
      </c>
      <c r="G132" s="49">
        <v>1</v>
      </c>
      <c r="H132" s="53">
        <v>5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7</v>
      </c>
      <c r="G134" s="49">
        <v>1</v>
      </c>
      <c r="H134" s="53">
        <v>6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1</v>
      </c>
      <c r="D135" s="49">
        <v>1</v>
      </c>
      <c r="E135" s="26" t="s">
        <v>82</v>
      </c>
      <c r="F135" s="48">
        <f t="shared" si="6"/>
        <v>8</v>
      </c>
      <c r="G135" s="49">
        <v>2</v>
      </c>
      <c r="H135" s="53">
        <v>6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8</v>
      </c>
      <c r="G136" s="49">
        <v>1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3</v>
      </c>
      <c r="G137" s="49">
        <v>3</v>
      </c>
      <c r="H137" s="53">
        <v>0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4</v>
      </c>
      <c r="C138" s="49">
        <v>2</v>
      </c>
      <c r="D138" s="59">
        <v>2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0</v>
      </c>
      <c r="C139" s="49">
        <v>0</v>
      </c>
      <c r="D139" s="52">
        <v>0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J48:L48"/>
    <mergeCell ref="B1:C1"/>
    <mergeCell ref="B48:C48"/>
    <mergeCell ref="B95:C95"/>
    <mergeCell ref="J95:L95"/>
    <mergeCell ref="I1:L1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0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2"/>
  <sheetViews>
    <sheetView showGridLines="0" topLeftCell="A22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163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45446</v>
      </c>
      <c r="C4" s="21">
        <f>SUM(C6:C26)</f>
        <v>22018</v>
      </c>
      <c r="D4" s="21">
        <f>SUM(D6:D26)</f>
        <v>23428</v>
      </c>
      <c r="E4" s="9" t="s">
        <v>101</v>
      </c>
      <c r="F4" s="10">
        <f t="shared" ref="F4:F45" si="0">G4+H4</f>
        <v>304</v>
      </c>
      <c r="G4" s="10">
        <v>175</v>
      </c>
      <c r="H4" s="10">
        <v>129</v>
      </c>
      <c r="I4" s="9" t="s">
        <v>102</v>
      </c>
      <c r="J4" s="10">
        <f t="shared" ref="J4:J44" si="1">K4+L4</f>
        <v>560</v>
      </c>
      <c r="K4" s="10">
        <v>273</v>
      </c>
      <c r="L4" s="10">
        <v>287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337</v>
      </c>
      <c r="G5" s="10">
        <v>163</v>
      </c>
      <c r="H5" s="10">
        <v>174</v>
      </c>
      <c r="I5" s="9" t="s">
        <v>104</v>
      </c>
      <c r="J5" s="10">
        <f t="shared" si="1"/>
        <v>586</v>
      </c>
      <c r="K5" s="10">
        <v>291</v>
      </c>
      <c r="L5" s="10">
        <v>295</v>
      </c>
    </row>
    <row r="6" spans="1:14" ht="18" customHeight="1" x14ac:dyDescent="0.15">
      <c r="A6" s="6" t="s">
        <v>105</v>
      </c>
      <c r="B6" s="11">
        <f>SUM(B28:B32)</f>
        <v>1139</v>
      </c>
      <c r="C6" s="11">
        <f>SUM(C28:C32)</f>
        <v>630</v>
      </c>
      <c r="D6" s="11">
        <f>SUM(D28:D32)</f>
        <v>509</v>
      </c>
      <c r="E6" s="9" t="s">
        <v>0</v>
      </c>
      <c r="F6" s="10">
        <f t="shared" si="0"/>
        <v>310</v>
      </c>
      <c r="G6" s="10">
        <v>167</v>
      </c>
      <c r="H6" s="10">
        <v>143</v>
      </c>
      <c r="I6" s="9" t="s">
        <v>1</v>
      </c>
      <c r="J6" s="10">
        <f t="shared" si="1"/>
        <v>571</v>
      </c>
      <c r="K6" s="10">
        <v>290</v>
      </c>
      <c r="L6" s="10">
        <v>281</v>
      </c>
      <c r="N6" s="16"/>
    </row>
    <row r="7" spans="1:14" ht="18" customHeight="1" x14ac:dyDescent="0.15">
      <c r="A7" s="6" t="s">
        <v>106</v>
      </c>
      <c r="B7" s="10">
        <f>SUM(B33:B37)</f>
        <v>1463</v>
      </c>
      <c r="C7" s="10">
        <f>SUM(C33:C37)</f>
        <v>737</v>
      </c>
      <c r="D7" s="10">
        <f>SUM(D33:D37)</f>
        <v>726</v>
      </c>
      <c r="E7" s="9" t="s">
        <v>2</v>
      </c>
      <c r="F7" s="10">
        <f t="shared" si="0"/>
        <v>306</v>
      </c>
      <c r="G7" s="10">
        <v>150</v>
      </c>
      <c r="H7" s="10">
        <v>156</v>
      </c>
      <c r="I7" s="9" t="s">
        <v>3</v>
      </c>
      <c r="J7" s="10">
        <f t="shared" si="1"/>
        <v>621</v>
      </c>
      <c r="K7" s="10">
        <v>316</v>
      </c>
      <c r="L7" s="10">
        <v>305</v>
      </c>
    </row>
    <row r="8" spans="1:14" ht="18" customHeight="1" x14ac:dyDescent="0.15">
      <c r="A8" s="6" t="s">
        <v>107</v>
      </c>
      <c r="B8" s="11">
        <f>SUM(B38:B42)</f>
        <v>1728</v>
      </c>
      <c r="C8" s="11">
        <f>SUM(C38:C42)</f>
        <v>930</v>
      </c>
      <c r="D8" s="11">
        <f>SUM(D38:D42)</f>
        <v>798</v>
      </c>
      <c r="E8" s="9" t="s">
        <v>4</v>
      </c>
      <c r="F8" s="10">
        <f t="shared" si="0"/>
        <v>317</v>
      </c>
      <c r="G8" s="10">
        <v>188</v>
      </c>
      <c r="H8" s="10">
        <v>129</v>
      </c>
      <c r="I8" s="9" t="s">
        <v>5</v>
      </c>
      <c r="J8" s="10">
        <f t="shared" si="1"/>
        <v>586</v>
      </c>
      <c r="K8" s="10">
        <v>283</v>
      </c>
      <c r="L8" s="10">
        <v>303</v>
      </c>
    </row>
    <row r="9" spans="1:14" ht="18" customHeight="1" x14ac:dyDescent="0.15">
      <c r="A9" s="6" t="s">
        <v>108</v>
      </c>
      <c r="B9" s="10">
        <f>SUM(B43:B45,F4:F5)</f>
        <v>1812</v>
      </c>
      <c r="C9" s="10">
        <f>SUM(C43:C45,G4:G5)</f>
        <v>970</v>
      </c>
      <c r="D9" s="10">
        <f>SUM(D43:D45,H4:H5)</f>
        <v>842</v>
      </c>
      <c r="E9" s="9" t="s">
        <v>6</v>
      </c>
      <c r="F9" s="10">
        <f t="shared" si="0"/>
        <v>293</v>
      </c>
      <c r="G9" s="10">
        <v>162</v>
      </c>
      <c r="H9" s="10">
        <v>131</v>
      </c>
      <c r="I9" s="9" t="s">
        <v>7</v>
      </c>
      <c r="J9" s="10">
        <f t="shared" si="1"/>
        <v>631</v>
      </c>
      <c r="K9" s="10">
        <v>315</v>
      </c>
      <c r="L9" s="10">
        <v>316</v>
      </c>
    </row>
    <row r="10" spans="1:14" ht="18" customHeight="1" x14ac:dyDescent="0.15">
      <c r="A10" s="6" t="s">
        <v>109</v>
      </c>
      <c r="B10" s="11">
        <f>SUM(F6:F10)</f>
        <v>1552</v>
      </c>
      <c r="C10" s="11">
        <f>SUM(G6:G10)</f>
        <v>877</v>
      </c>
      <c r="D10" s="11">
        <f>SUM(H6:H10)</f>
        <v>675</v>
      </c>
      <c r="E10" s="9" t="s">
        <v>8</v>
      </c>
      <c r="F10" s="10">
        <f t="shared" si="0"/>
        <v>326</v>
      </c>
      <c r="G10" s="10">
        <v>210</v>
      </c>
      <c r="H10" s="10">
        <v>116</v>
      </c>
      <c r="I10" s="9" t="s">
        <v>9</v>
      </c>
      <c r="J10" s="10">
        <f t="shared" si="1"/>
        <v>677</v>
      </c>
      <c r="K10" s="10">
        <v>324</v>
      </c>
      <c r="L10" s="10">
        <v>353</v>
      </c>
    </row>
    <row r="11" spans="1:14" ht="18" customHeight="1" x14ac:dyDescent="0.15">
      <c r="A11" s="6" t="s">
        <v>110</v>
      </c>
      <c r="B11" s="10">
        <f>SUM(F11:F15)</f>
        <v>1638</v>
      </c>
      <c r="C11" s="10">
        <f>SUM(G11:G15)</f>
        <v>894</v>
      </c>
      <c r="D11" s="10">
        <f>SUM(H11:H15)</f>
        <v>744</v>
      </c>
      <c r="E11" s="9" t="s">
        <v>10</v>
      </c>
      <c r="F11" s="10">
        <f t="shared" si="0"/>
        <v>336</v>
      </c>
      <c r="G11" s="10">
        <v>186</v>
      </c>
      <c r="H11" s="10">
        <v>150</v>
      </c>
      <c r="I11" s="9" t="s">
        <v>11</v>
      </c>
      <c r="J11" s="10">
        <f t="shared" si="1"/>
        <v>721</v>
      </c>
      <c r="K11" s="10">
        <v>333</v>
      </c>
      <c r="L11" s="10">
        <v>388</v>
      </c>
    </row>
    <row r="12" spans="1:14" ht="18" customHeight="1" x14ac:dyDescent="0.15">
      <c r="A12" s="6" t="s">
        <v>111</v>
      </c>
      <c r="B12" s="11">
        <f>SUM(F16:F20)</f>
        <v>1698</v>
      </c>
      <c r="C12" s="11">
        <f>SUM(G16:G20)</f>
        <v>876</v>
      </c>
      <c r="D12" s="11">
        <f>SUM(H16:H20)</f>
        <v>822</v>
      </c>
      <c r="E12" s="9" t="s">
        <v>12</v>
      </c>
      <c r="F12" s="10">
        <f t="shared" si="0"/>
        <v>338</v>
      </c>
      <c r="G12" s="10">
        <v>190</v>
      </c>
      <c r="H12" s="10">
        <v>148</v>
      </c>
      <c r="I12" s="9" t="s">
        <v>13</v>
      </c>
      <c r="J12" s="10">
        <f t="shared" si="1"/>
        <v>777</v>
      </c>
      <c r="K12" s="10">
        <v>375</v>
      </c>
      <c r="L12" s="10">
        <v>402</v>
      </c>
    </row>
    <row r="13" spans="1:14" ht="18" customHeight="1" x14ac:dyDescent="0.15">
      <c r="A13" s="6" t="s">
        <v>112</v>
      </c>
      <c r="B13" s="10">
        <f>SUM(F21:F25)</f>
        <v>2042</v>
      </c>
      <c r="C13" s="10">
        <f>SUM(G21:G25)</f>
        <v>1040</v>
      </c>
      <c r="D13" s="10">
        <f>SUM(H21:H25)</f>
        <v>1002</v>
      </c>
      <c r="E13" s="9" t="s">
        <v>14</v>
      </c>
      <c r="F13" s="10">
        <f t="shared" si="0"/>
        <v>316</v>
      </c>
      <c r="G13" s="10">
        <v>169</v>
      </c>
      <c r="H13" s="10">
        <v>147</v>
      </c>
      <c r="I13" s="9" t="s">
        <v>15</v>
      </c>
      <c r="J13" s="10">
        <f t="shared" si="1"/>
        <v>856</v>
      </c>
      <c r="K13" s="10">
        <v>424</v>
      </c>
      <c r="L13" s="10">
        <v>432</v>
      </c>
    </row>
    <row r="14" spans="1:14" ht="18" customHeight="1" x14ac:dyDescent="0.15">
      <c r="A14" s="6" t="s">
        <v>113</v>
      </c>
      <c r="B14" s="11">
        <f>SUM(F26:F30)</f>
        <v>2652</v>
      </c>
      <c r="C14" s="11">
        <f>SUM(G26:G30)</f>
        <v>1357</v>
      </c>
      <c r="D14" s="11">
        <f>SUM(H26:H30)</f>
        <v>1295</v>
      </c>
      <c r="E14" s="9" t="s">
        <v>16</v>
      </c>
      <c r="F14" s="10">
        <f t="shared" si="0"/>
        <v>337</v>
      </c>
      <c r="G14" s="10">
        <v>183</v>
      </c>
      <c r="H14" s="10">
        <v>154</v>
      </c>
      <c r="I14" s="9" t="s">
        <v>17</v>
      </c>
      <c r="J14" s="10">
        <f t="shared" si="1"/>
        <v>828</v>
      </c>
      <c r="K14" s="10">
        <v>390</v>
      </c>
      <c r="L14" s="10">
        <v>438</v>
      </c>
    </row>
    <row r="15" spans="1:14" ht="18" customHeight="1" x14ac:dyDescent="0.15">
      <c r="A15" s="6" t="s">
        <v>114</v>
      </c>
      <c r="B15" s="10">
        <f>SUM(F31:F35)</f>
        <v>3141</v>
      </c>
      <c r="C15" s="10">
        <f>SUM(G31:G35)</f>
        <v>1553</v>
      </c>
      <c r="D15" s="10">
        <f>SUM(H31:H35)</f>
        <v>1588</v>
      </c>
      <c r="E15" s="9" t="s">
        <v>18</v>
      </c>
      <c r="F15" s="10">
        <f t="shared" si="0"/>
        <v>311</v>
      </c>
      <c r="G15" s="10">
        <v>166</v>
      </c>
      <c r="H15" s="10">
        <v>145</v>
      </c>
      <c r="I15" s="9" t="s">
        <v>19</v>
      </c>
      <c r="J15" s="10">
        <f t="shared" si="1"/>
        <v>1034</v>
      </c>
      <c r="K15" s="10">
        <v>511</v>
      </c>
      <c r="L15" s="10">
        <v>523</v>
      </c>
    </row>
    <row r="16" spans="1:14" ht="18" customHeight="1" x14ac:dyDescent="0.15">
      <c r="A16" s="6" t="s">
        <v>115</v>
      </c>
      <c r="B16" s="11">
        <f>SUM(F36:F40)</f>
        <v>2864</v>
      </c>
      <c r="C16" s="11">
        <f>SUM(G36:G40)</f>
        <v>1470</v>
      </c>
      <c r="D16" s="11">
        <f>SUM(H36:H40)</f>
        <v>1394</v>
      </c>
      <c r="E16" s="9" t="s">
        <v>20</v>
      </c>
      <c r="F16" s="10">
        <f t="shared" si="0"/>
        <v>349</v>
      </c>
      <c r="G16" s="10">
        <v>183</v>
      </c>
      <c r="H16" s="10">
        <v>166</v>
      </c>
      <c r="I16" s="9" t="s">
        <v>21</v>
      </c>
      <c r="J16" s="10">
        <f t="shared" si="1"/>
        <v>1061</v>
      </c>
      <c r="K16" s="10">
        <v>547</v>
      </c>
      <c r="L16" s="10">
        <v>514</v>
      </c>
    </row>
    <row r="17" spans="1:12" ht="18" customHeight="1" x14ac:dyDescent="0.15">
      <c r="A17" s="6" t="s">
        <v>116</v>
      </c>
      <c r="B17" s="10">
        <f>SUM(F41:F45)</f>
        <v>2614</v>
      </c>
      <c r="C17" s="10">
        <f>SUM(G41:G45)</f>
        <v>1302</v>
      </c>
      <c r="D17" s="10">
        <f>SUM(H41:H45)</f>
        <v>1312</v>
      </c>
      <c r="E17" s="9" t="s">
        <v>22</v>
      </c>
      <c r="F17" s="10">
        <f t="shared" si="0"/>
        <v>314</v>
      </c>
      <c r="G17" s="10">
        <v>169</v>
      </c>
      <c r="H17" s="10">
        <v>145</v>
      </c>
      <c r="I17" s="9" t="s">
        <v>23</v>
      </c>
      <c r="J17" s="10">
        <f t="shared" si="1"/>
        <v>1131</v>
      </c>
      <c r="K17" s="10">
        <v>536</v>
      </c>
      <c r="L17" s="10">
        <v>595</v>
      </c>
    </row>
    <row r="18" spans="1:12" ht="18" customHeight="1" x14ac:dyDescent="0.15">
      <c r="A18" s="6" t="s">
        <v>117</v>
      </c>
      <c r="B18" s="11">
        <f>SUM(J4:J8)</f>
        <v>2924</v>
      </c>
      <c r="C18" s="11">
        <f>SUM(K4:K8)</f>
        <v>1453</v>
      </c>
      <c r="D18" s="11">
        <f>SUM(L4:L8)</f>
        <v>1471</v>
      </c>
      <c r="E18" s="9" t="s">
        <v>24</v>
      </c>
      <c r="F18" s="10">
        <f t="shared" si="0"/>
        <v>334</v>
      </c>
      <c r="G18" s="10">
        <v>172</v>
      </c>
      <c r="H18" s="10">
        <v>162</v>
      </c>
      <c r="I18" s="9" t="s">
        <v>25</v>
      </c>
      <c r="J18" s="10">
        <f t="shared" si="1"/>
        <v>871</v>
      </c>
      <c r="K18" s="10">
        <v>420</v>
      </c>
      <c r="L18" s="10">
        <v>451</v>
      </c>
    </row>
    <row r="19" spans="1:12" ht="18" customHeight="1" x14ac:dyDescent="0.15">
      <c r="A19" s="6" t="s">
        <v>118</v>
      </c>
      <c r="B19" s="10">
        <f>SUM(J9:J13)</f>
        <v>3662</v>
      </c>
      <c r="C19" s="10">
        <f>SUM(K9:K13)</f>
        <v>1771</v>
      </c>
      <c r="D19" s="10">
        <f>SUM(L9:L13)</f>
        <v>1891</v>
      </c>
      <c r="E19" s="9" t="s">
        <v>26</v>
      </c>
      <c r="F19" s="10">
        <f t="shared" si="0"/>
        <v>350</v>
      </c>
      <c r="G19" s="10">
        <v>173</v>
      </c>
      <c r="H19" s="10">
        <v>177</v>
      </c>
      <c r="I19" s="9" t="s">
        <v>27</v>
      </c>
      <c r="J19" s="10">
        <f t="shared" si="1"/>
        <v>577</v>
      </c>
      <c r="K19" s="10">
        <v>290</v>
      </c>
      <c r="L19" s="10">
        <v>287</v>
      </c>
    </row>
    <row r="20" spans="1:12" ht="18" customHeight="1" x14ac:dyDescent="0.15">
      <c r="A20" s="6" t="s">
        <v>119</v>
      </c>
      <c r="B20" s="11">
        <f>SUM(J14:J18)</f>
        <v>4925</v>
      </c>
      <c r="C20" s="11">
        <f>SUM(K14:K18)</f>
        <v>2404</v>
      </c>
      <c r="D20" s="11">
        <f>SUM(L14:L18)</f>
        <v>2521</v>
      </c>
      <c r="E20" s="9" t="s">
        <v>28</v>
      </c>
      <c r="F20" s="10">
        <f t="shared" si="0"/>
        <v>351</v>
      </c>
      <c r="G20" s="10">
        <v>179</v>
      </c>
      <c r="H20" s="10">
        <v>172</v>
      </c>
      <c r="I20" s="9" t="s">
        <v>29</v>
      </c>
      <c r="J20" s="10">
        <f t="shared" si="1"/>
        <v>686</v>
      </c>
      <c r="K20" s="10">
        <v>290</v>
      </c>
      <c r="L20" s="10">
        <v>396</v>
      </c>
    </row>
    <row r="21" spans="1:12" ht="18" customHeight="1" x14ac:dyDescent="0.15">
      <c r="A21" s="6" t="s">
        <v>120</v>
      </c>
      <c r="B21" s="10">
        <f>SUM(J19:J23)</f>
        <v>3418</v>
      </c>
      <c r="C21" s="10">
        <f>SUM(K19:K23)</f>
        <v>1548</v>
      </c>
      <c r="D21" s="10">
        <f>SUM(L19:L23)</f>
        <v>1870</v>
      </c>
      <c r="E21" s="9" t="s">
        <v>30</v>
      </c>
      <c r="F21" s="10">
        <f t="shared" si="0"/>
        <v>388</v>
      </c>
      <c r="G21" s="10">
        <v>190</v>
      </c>
      <c r="H21" s="10">
        <v>198</v>
      </c>
      <c r="I21" s="9" t="s">
        <v>31</v>
      </c>
      <c r="J21" s="10">
        <f t="shared" si="1"/>
        <v>789</v>
      </c>
      <c r="K21" s="10">
        <v>353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2627</v>
      </c>
      <c r="C22" s="11">
        <f>SUM(K24:K28)</f>
        <v>1114</v>
      </c>
      <c r="D22" s="11">
        <f>SUM(L24:L28)</f>
        <v>1513</v>
      </c>
      <c r="E22" s="9" t="s">
        <v>32</v>
      </c>
      <c r="F22" s="10">
        <f t="shared" si="0"/>
        <v>392</v>
      </c>
      <c r="G22" s="10">
        <v>211</v>
      </c>
      <c r="H22" s="10">
        <v>181</v>
      </c>
      <c r="I22" s="9" t="s">
        <v>33</v>
      </c>
      <c r="J22" s="10">
        <f t="shared" si="1"/>
        <v>694</v>
      </c>
      <c r="K22" s="10">
        <v>314</v>
      </c>
      <c r="L22" s="10">
        <v>380</v>
      </c>
    </row>
    <row r="23" spans="1:12" ht="18" customHeight="1" x14ac:dyDescent="0.15">
      <c r="A23" s="6" t="s">
        <v>122</v>
      </c>
      <c r="B23" s="10">
        <f>SUM(J29:J33)</f>
        <v>2017</v>
      </c>
      <c r="C23" s="10">
        <f>SUM(K29:K33)</f>
        <v>717</v>
      </c>
      <c r="D23" s="10">
        <f>SUM(L29:L33)</f>
        <v>1300</v>
      </c>
      <c r="E23" s="9" t="s">
        <v>34</v>
      </c>
      <c r="F23" s="10">
        <f t="shared" si="0"/>
        <v>407</v>
      </c>
      <c r="G23" s="10">
        <v>208</v>
      </c>
      <c r="H23" s="10">
        <v>199</v>
      </c>
      <c r="I23" s="9" t="s">
        <v>35</v>
      </c>
      <c r="J23" s="10">
        <f t="shared" si="1"/>
        <v>672</v>
      </c>
      <c r="K23" s="10">
        <v>301</v>
      </c>
      <c r="L23" s="10">
        <v>371</v>
      </c>
    </row>
    <row r="24" spans="1:12" ht="18" customHeight="1" x14ac:dyDescent="0.15">
      <c r="A24" s="6" t="s">
        <v>123</v>
      </c>
      <c r="B24" s="11">
        <f>SUM(J34:J38)</f>
        <v>1085</v>
      </c>
      <c r="C24" s="11">
        <f>SUM(K34:K38)</f>
        <v>290</v>
      </c>
      <c r="D24" s="11">
        <f>SUM(L34:L38)</f>
        <v>795</v>
      </c>
      <c r="E24" s="9" t="s">
        <v>36</v>
      </c>
      <c r="F24" s="10">
        <f t="shared" si="0"/>
        <v>414</v>
      </c>
      <c r="G24" s="10">
        <v>208</v>
      </c>
      <c r="H24" s="10">
        <v>206</v>
      </c>
      <c r="I24" s="9" t="s">
        <v>37</v>
      </c>
      <c r="J24" s="10">
        <f t="shared" si="1"/>
        <v>617</v>
      </c>
      <c r="K24" s="10">
        <v>290</v>
      </c>
      <c r="L24" s="10">
        <v>327</v>
      </c>
    </row>
    <row r="25" spans="1:12" ht="18" customHeight="1" x14ac:dyDescent="0.15">
      <c r="A25" s="6" t="s">
        <v>124</v>
      </c>
      <c r="B25" s="10">
        <f>SUM(J39:J43)</f>
        <v>389</v>
      </c>
      <c r="C25" s="10">
        <f>SUM(K39:K43)</f>
        <v>76</v>
      </c>
      <c r="D25" s="10">
        <f>SUM(L39:L43)</f>
        <v>313</v>
      </c>
      <c r="E25" s="9" t="s">
        <v>38</v>
      </c>
      <c r="F25" s="10">
        <f t="shared" si="0"/>
        <v>441</v>
      </c>
      <c r="G25" s="10">
        <v>223</v>
      </c>
      <c r="H25" s="10">
        <v>218</v>
      </c>
      <c r="I25" s="9" t="s">
        <v>39</v>
      </c>
      <c r="J25" s="10">
        <f t="shared" si="1"/>
        <v>569</v>
      </c>
      <c r="K25" s="10">
        <v>237</v>
      </c>
      <c r="L25" s="10">
        <v>332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9</v>
      </c>
      <c r="D26" s="11">
        <f>L44</f>
        <v>47</v>
      </c>
      <c r="E26" s="9" t="s">
        <v>40</v>
      </c>
      <c r="F26" s="10">
        <f t="shared" si="0"/>
        <v>436</v>
      </c>
      <c r="G26" s="10">
        <v>225</v>
      </c>
      <c r="H26" s="10">
        <v>211</v>
      </c>
      <c r="I26" s="9" t="s">
        <v>41</v>
      </c>
      <c r="J26" s="10">
        <f t="shared" si="1"/>
        <v>443</v>
      </c>
      <c r="K26" s="10">
        <v>191</v>
      </c>
      <c r="L26" s="10">
        <v>252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504</v>
      </c>
      <c r="G27" s="10">
        <v>251</v>
      </c>
      <c r="H27" s="10">
        <v>253</v>
      </c>
      <c r="I27" s="9" t="s">
        <v>43</v>
      </c>
      <c r="J27" s="10">
        <f t="shared" si="1"/>
        <v>498</v>
      </c>
      <c r="K27" s="10">
        <v>189</v>
      </c>
      <c r="L27" s="10">
        <v>309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110</v>
      </c>
      <c r="D28" s="10">
        <v>114</v>
      </c>
      <c r="E28" s="9" t="s">
        <v>44</v>
      </c>
      <c r="F28" s="10">
        <f t="shared" si="0"/>
        <v>578</v>
      </c>
      <c r="G28" s="10">
        <v>280</v>
      </c>
      <c r="H28" s="10">
        <v>298</v>
      </c>
      <c r="I28" s="9" t="s">
        <v>45</v>
      </c>
      <c r="J28" s="10">
        <f t="shared" si="1"/>
        <v>500</v>
      </c>
      <c r="K28" s="10">
        <v>207</v>
      </c>
      <c r="L28" s="10">
        <v>293</v>
      </c>
    </row>
    <row r="29" spans="1:12" ht="18" customHeight="1" x14ac:dyDescent="0.15">
      <c r="A29" s="12" t="s">
        <v>127</v>
      </c>
      <c r="B29" s="10">
        <f t="shared" si="2"/>
        <v>215</v>
      </c>
      <c r="C29" s="10">
        <v>129</v>
      </c>
      <c r="D29" s="10">
        <v>86</v>
      </c>
      <c r="E29" s="9" t="s">
        <v>46</v>
      </c>
      <c r="F29" s="10">
        <f t="shared" si="0"/>
        <v>539</v>
      </c>
      <c r="G29" s="10">
        <v>280</v>
      </c>
      <c r="H29" s="10">
        <v>259</v>
      </c>
      <c r="I29" s="9" t="s">
        <v>47</v>
      </c>
      <c r="J29" s="10">
        <f t="shared" si="1"/>
        <v>490</v>
      </c>
      <c r="K29" s="10">
        <v>182</v>
      </c>
      <c r="L29" s="10">
        <v>308</v>
      </c>
    </row>
    <row r="30" spans="1:12" ht="18" customHeight="1" x14ac:dyDescent="0.15">
      <c r="A30" s="12" t="s">
        <v>48</v>
      </c>
      <c r="B30" s="10">
        <f t="shared" si="2"/>
        <v>220</v>
      </c>
      <c r="C30" s="10">
        <v>116</v>
      </c>
      <c r="D30" s="10">
        <v>104</v>
      </c>
      <c r="E30" s="9" t="s">
        <v>49</v>
      </c>
      <c r="F30" s="10">
        <f t="shared" si="0"/>
        <v>595</v>
      </c>
      <c r="G30" s="10">
        <v>321</v>
      </c>
      <c r="H30" s="10">
        <v>274</v>
      </c>
      <c r="I30" s="9" t="s">
        <v>50</v>
      </c>
      <c r="J30" s="10">
        <f t="shared" si="1"/>
        <v>431</v>
      </c>
      <c r="K30" s="10">
        <v>177</v>
      </c>
      <c r="L30" s="10">
        <v>254</v>
      </c>
    </row>
    <row r="31" spans="1:12" ht="18" customHeight="1" x14ac:dyDescent="0.15">
      <c r="A31" s="12" t="s">
        <v>51</v>
      </c>
      <c r="B31" s="10">
        <f t="shared" si="2"/>
        <v>246</v>
      </c>
      <c r="C31" s="10">
        <v>138</v>
      </c>
      <c r="D31" s="10">
        <v>108</v>
      </c>
      <c r="E31" s="9" t="s">
        <v>52</v>
      </c>
      <c r="F31" s="10">
        <f t="shared" si="0"/>
        <v>594</v>
      </c>
      <c r="G31" s="10">
        <v>276</v>
      </c>
      <c r="H31" s="10">
        <v>318</v>
      </c>
      <c r="I31" s="9" t="s">
        <v>53</v>
      </c>
      <c r="J31" s="10">
        <f t="shared" si="1"/>
        <v>373</v>
      </c>
      <c r="K31" s="10">
        <v>119</v>
      </c>
      <c r="L31" s="10">
        <v>254</v>
      </c>
    </row>
    <row r="32" spans="1:12" ht="18" customHeight="1" x14ac:dyDescent="0.15">
      <c r="A32" s="12" t="s">
        <v>54</v>
      </c>
      <c r="B32" s="10">
        <f t="shared" si="2"/>
        <v>234</v>
      </c>
      <c r="C32" s="10">
        <v>137</v>
      </c>
      <c r="D32" s="10">
        <v>97</v>
      </c>
      <c r="E32" s="9" t="s">
        <v>55</v>
      </c>
      <c r="F32" s="10">
        <f t="shared" si="0"/>
        <v>608</v>
      </c>
      <c r="G32" s="10">
        <v>306</v>
      </c>
      <c r="H32" s="10">
        <v>302</v>
      </c>
      <c r="I32" s="9" t="s">
        <v>56</v>
      </c>
      <c r="J32" s="10">
        <f t="shared" si="1"/>
        <v>389</v>
      </c>
      <c r="K32" s="10">
        <v>137</v>
      </c>
      <c r="L32" s="10">
        <v>252</v>
      </c>
    </row>
    <row r="33" spans="1:12" ht="18" customHeight="1" x14ac:dyDescent="0.15">
      <c r="A33" s="12" t="s">
        <v>57</v>
      </c>
      <c r="B33" s="10">
        <f t="shared" si="2"/>
        <v>268</v>
      </c>
      <c r="C33" s="10">
        <v>129</v>
      </c>
      <c r="D33" s="10">
        <v>139</v>
      </c>
      <c r="E33" s="9" t="s">
        <v>58</v>
      </c>
      <c r="F33" s="10">
        <f t="shared" si="0"/>
        <v>647</v>
      </c>
      <c r="G33" s="10">
        <v>317</v>
      </c>
      <c r="H33" s="10">
        <v>330</v>
      </c>
      <c r="I33" s="9" t="s">
        <v>59</v>
      </c>
      <c r="J33" s="10">
        <f t="shared" si="1"/>
        <v>334</v>
      </c>
      <c r="K33" s="10">
        <v>102</v>
      </c>
      <c r="L33" s="10">
        <v>232</v>
      </c>
    </row>
    <row r="34" spans="1:12" ht="18" customHeight="1" x14ac:dyDescent="0.15">
      <c r="A34" s="12" t="s">
        <v>60</v>
      </c>
      <c r="B34" s="10">
        <f t="shared" si="2"/>
        <v>279</v>
      </c>
      <c r="C34" s="10">
        <v>144</v>
      </c>
      <c r="D34" s="10">
        <v>135</v>
      </c>
      <c r="E34" s="9" t="s">
        <v>61</v>
      </c>
      <c r="F34" s="10">
        <f t="shared" si="0"/>
        <v>635</v>
      </c>
      <c r="G34" s="10">
        <v>315</v>
      </c>
      <c r="H34" s="10">
        <v>320</v>
      </c>
      <c r="I34" s="9" t="s">
        <v>62</v>
      </c>
      <c r="J34" s="10">
        <f t="shared" si="1"/>
        <v>300</v>
      </c>
      <c r="K34" s="10">
        <v>81</v>
      </c>
      <c r="L34" s="10">
        <v>219</v>
      </c>
    </row>
    <row r="35" spans="1:12" ht="18" customHeight="1" x14ac:dyDescent="0.15">
      <c r="A35" s="12" t="s">
        <v>63</v>
      </c>
      <c r="B35" s="10">
        <f t="shared" si="2"/>
        <v>264</v>
      </c>
      <c r="C35" s="10">
        <v>147</v>
      </c>
      <c r="D35" s="10">
        <v>117</v>
      </c>
      <c r="E35" s="9" t="s">
        <v>64</v>
      </c>
      <c r="F35" s="10">
        <f t="shared" si="0"/>
        <v>657</v>
      </c>
      <c r="G35" s="10">
        <v>339</v>
      </c>
      <c r="H35" s="10">
        <v>318</v>
      </c>
      <c r="I35" s="9" t="s">
        <v>65</v>
      </c>
      <c r="J35" s="10">
        <f t="shared" si="1"/>
        <v>229</v>
      </c>
      <c r="K35" s="10">
        <v>64</v>
      </c>
      <c r="L35" s="10">
        <v>165</v>
      </c>
    </row>
    <row r="36" spans="1:12" ht="18" customHeight="1" x14ac:dyDescent="0.15">
      <c r="A36" s="12" t="s">
        <v>66</v>
      </c>
      <c r="B36" s="10">
        <f t="shared" si="2"/>
        <v>332</v>
      </c>
      <c r="C36" s="10">
        <v>164</v>
      </c>
      <c r="D36" s="10">
        <v>168</v>
      </c>
      <c r="E36" s="9" t="s">
        <v>67</v>
      </c>
      <c r="F36" s="10">
        <f t="shared" si="0"/>
        <v>573</v>
      </c>
      <c r="G36" s="10">
        <v>291</v>
      </c>
      <c r="H36" s="10">
        <v>282</v>
      </c>
      <c r="I36" s="9" t="s">
        <v>68</v>
      </c>
      <c r="J36" s="10">
        <f t="shared" si="1"/>
        <v>219</v>
      </c>
      <c r="K36" s="10">
        <v>62</v>
      </c>
      <c r="L36" s="10">
        <v>157</v>
      </c>
    </row>
    <row r="37" spans="1:12" ht="18" customHeight="1" x14ac:dyDescent="0.15">
      <c r="A37" s="12" t="s">
        <v>69</v>
      </c>
      <c r="B37" s="10">
        <f t="shared" si="2"/>
        <v>320</v>
      </c>
      <c r="C37" s="10">
        <v>153</v>
      </c>
      <c r="D37" s="10">
        <v>167</v>
      </c>
      <c r="E37" s="9" t="s">
        <v>70</v>
      </c>
      <c r="F37" s="10">
        <f t="shared" si="0"/>
        <v>609</v>
      </c>
      <c r="G37" s="10">
        <v>337</v>
      </c>
      <c r="H37" s="10">
        <v>272</v>
      </c>
      <c r="I37" s="9" t="s">
        <v>71</v>
      </c>
      <c r="J37" s="10">
        <f t="shared" si="1"/>
        <v>177</v>
      </c>
      <c r="K37" s="10">
        <v>43</v>
      </c>
      <c r="L37" s="10">
        <v>134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195</v>
      </c>
      <c r="D38" s="10">
        <v>136</v>
      </c>
      <c r="E38" s="9" t="s">
        <v>73</v>
      </c>
      <c r="F38" s="10">
        <f t="shared" si="0"/>
        <v>584</v>
      </c>
      <c r="G38" s="10">
        <v>288</v>
      </c>
      <c r="H38" s="10">
        <v>296</v>
      </c>
      <c r="I38" s="9" t="s">
        <v>74</v>
      </c>
      <c r="J38" s="10">
        <f t="shared" si="1"/>
        <v>160</v>
      </c>
      <c r="K38" s="10">
        <v>40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355</v>
      </c>
      <c r="C39" s="10">
        <v>187</v>
      </c>
      <c r="D39" s="10">
        <v>168</v>
      </c>
      <c r="E39" s="9" t="s">
        <v>76</v>
      </c>
      <c r="F39" s="10">
        <f t="shared" si="0"/>
        <v>611</v>
      </c>
      <c r="G39" s="10">
        <v>319</v>
      </c>
      <c r="H39" s="10">
        <v>292</v>
      </c>
      <c r="I39" s="9" t="s">
        <v>77</v>
      </c>
      <c r="J39" s="10">
        <f t="shared" si="1"/>
        <v>131</v>
      </c>
      <c r="K39" s="10">
        <v>29</v>
      </c>
      <c r="L39" s="10">
        <v>102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170</v>
      </c>
      <c r="D40" s="10">
        <v>164</v>
      </c>
      <c r="E40" s="9" t="s">
        <v>79</v>
      </c>
      <c r="F40" s="10">
        <f t="shared" si="0"/>
        <v>487</v>
      </c>
      <c r="G40" s="10">
        <v>235</v>
      </c>
      <c r="H40" s="10">
        <v>252</v>
      </c>
      <c r="I40" s="9" t="s">
        <v>80</v>
      </c>
      <c r="J40" s="10">
        <f t="shared" si="1"/>
        <v>104</v>
      </c>
      <c r="K40" s="10">
        <v>16</v>
      </c>
      <c r="L40" s="10">
        <v>88</v>
      </c>
    </row>
    <row r="41" spans="1:12" ht="18" customHeight="1" x14ac:dyDescent="0.15">
      <c r="A41" s="12" t="s">
        <v>81</v>
      </c>
      <c r="B41" s="10">
        <f t="shared" si="2"/>
        <v>350</v>
      </c>
      <c r="C41" s="10">
        <v>183</v>
      </c>
      <c r="D41" s="10">
        <v>167</v>
      </c>
      <c r="E41" s="9" t="s">
        <v>82</v>
      </c>
      <c r="F41" s="10">
        <f t="shared" si="0"/>
        <v>520</v>
      </c>
      <c r="G41" s="10">
        <v>256</v>
      </c>
      <c r="H41" s="10">
        <v>264</v>
      </c>
      <c r="I41" s="9" t="s">
        <v>83</v>
      </c>
      <c r="J41" s="10">
        <f t="shared" si="1"/>
        <v>71</v>
      </c>
      <c r="K41" s="10">
        <v>18</v>
      </c>
      <c r="L41" s="10">
        <v>53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195</v>
      </c>
      <c r="D42" s="10">
        <v>163</v>
      </c>
      <c r="E42" s="9" t="s">
        <v>85</v>
      </c>
      <c r="F42" s="10">
        <f t="shared" si="0"/>
        <v>589</v>
      </c>
      <c r="G42" s="10">
        <v>305</v>
      </c>
      <c r="H42" s="10">
        <v>284</v>
      </c>
      <c r="I42" s="9" t="s">
        <v>86</v>
      </c>
      <c r="J42" s="10">
        <f t="shared" si="1"/>
        <v>51</v>
      </c>
      <c r="K42" s="10">
        <v>9</v>
      </c>
      <c r="L42" s="10">
        <v>42</v>
      </c>
    </row>
    <row r="43" spans="1:12" ht="18" customHeight="1" x14ac:dyDescent="0.15">
      <c r="A43" s="12" t="s">
        <v>87</v>
      </c>
      <c r="B43" s="10">
        <f t="shared" si="2"/>
        <v>387</v>
      </c>
      <c r="C43" s="10">
        <v>207</v>
      </c>
      <c r="D43" s="10">
        <v>180</v>
      </c>
      <c r="E43" s="9" t="s">
        <v>88</v>
      </c>
      <c r="F43" s="10">
        <f t="shared" si="0"/>
        <v>487</v>
      </c>
      <c r="G43" s="10">
        <v>225</v>
      </c>
      <c r="H43" s="10">
        <v>262</v>
      </c>
      <c r="I43" s="9" t="s">
        <v>89</v>
      </c>
      <c r="J43" s="10">
        <f t="shared" si="1"/>
        <v>32</v>
      </c>
      <c r="K43" s="10">
        <v>4</v>
      </c>
      <c r="L43" s="10">
        <v>28</v>
      </c>
    </row>
    <row r="44" spans="1:12" ht="18" customHeight="1" x14ac:dyDescent="0.15">
      <c r="A44" s="12" t="s">
        <v>90</v>
      </c>
      <c r="B44" s="10">
        <f t="shared" si="2"/>
        <v>392</v>
      </c>
      <c r="C44" s="10">
        <v>215</v>
      </c>
      <c r="D44" s="10">
        <v>177</v>
      </c>
      <c r="E44" s="9" t="s">
        <v>91</v>
      </c>
      <c r="F44" s="10">
        <f t="shared" si="0"/>
        <v>510</v>
      </c>
      <c r="G44" s="10">
        <v>252</v>
      </c>
      <c r="H44" s="10">
        <v>258</v>
      </c>
      <c r="I44" s="9" t="s">
        <v>125</v>
      </c>
      <c r="J44" s="10">
        <f t="shared" si="1"/>
        <v>56</v>
      </c>
      <c r="K44" s="10">
        <v>9</v>
      </c>
      <c r="L44" s="10">
        <v>47</v>
      </c>
    </row>
    <row r="45" spans="1:12" ht="18" customHeight="1" x14ac:dyDescent="0.15">
      <c r="A45" s="12" t="s">
        <v>92</v>
      </c>
      <c r="B45" s="10">
        <f t="shared" si="2"/>
        <v>392</v>
      </c>
      <c r="C45" s="10">
        <v>210</v>
      </c>
      <c r="D45" s="10">
        <v>182</v>
      </c>
      <c r="E45" s="9" t="s">
        <v>93</v>
      </c>
      <c r="F45" s="10">
        <f t="shared" si="0"/>
        <v>508</v>
      </c>
      <c r="G45" s="10">
        <v>264</v>
      </c>
      <c r="H45" s="10">
        <v>244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令和3年5月1日現在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45027</v>
      </c>
      <c r="C51" s="25">
        <f>SUM(C53:C73)</f>
        <v>21887</v>
      </c>
      <c r="D51" s="24">
        <f>SUM(D53:D73)</f>
        <v>23140</v>
      </c>
      <c r="E51" s="26" t="s">
        <v>131</v>
      </c>
      <c r="F51" s="48">
        <f t="shared" ref="F51:F92" si="3">+G51+H51</f>
        <v>304</v>
      </c>
      <c r="G51" s="49">
        <v>175</v>
      </c>
      <c r="H51" s="53">
        <v>129</v>
      </c>
      <c r="I51" s="26" t="s">
        <v>137</v>
      </c>
      <c r="J51" s="48">
        <f t="shared" ref="J51:J91" si="4">+K51+L51</f>
        <v>551</v>
      </c>
      <c r="K51" s="60">
        <v>273</v>
      </c>
      <c r="L51" s="61">
        <v>278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332</v>
      </c>
      <c r="G52" s="49">
        <v>161</v>
      </c>
      <c r="H52" s="53">
        <v>171</v>
      </c>
      <c r="I52" s="26" t="s">
        <v>139</v>
      </c>
      <c r="J52" s="48">
        <f t="shared" si="4"/>
        <v>580</v>
      </c>
      <c r="K52" s="62">
        <v>290</v>
      </c>
      <c r="L52" s="63">
        <v>290</v>
      </c>
    </row>
    <row r="53" spans="1:12" ht="18" customHeight="1" x14ac:dyDescent="0.15">
      <c r="A53" s="23" t="s">
        <v>140</v>
      </c>
      <c r="B53" s="28">
        <f>SUM(B75:B79)</f>
        <v>1135</v>
      </c>
      <c r="C53" s="29">
        <f>SUM(C75:C79)</f>
        <v>629</v>
      </c>
      <c r="D53" s="30">
        <f>SUM(D75:D79)</f>
        <v>506</v>
      </c>
      <c r="E53" s="26" t="s">
        <v>0</v>
      </c>
      <c r="F53" s="48">
        <f t="shared" si="3"/>
        <v>306</v>
      </c>
      <c r="G53" s="49">
        <v>165</v>
      </c>
      <c r="H53" s="53">
        <v>141</v>
      </c>
      <c r="I53" s="26" t="s">
        <v>1</v>
      </c>
      <c r="J53" s="48">
        <f t="shared" si="4"/>
        <v>570</v>
      </c>
      <c r="K53" s="62">
        <v>290</v>
      </c>
      <c r="L53" s="63">
        <v>280</v>
      </c>
    </row>
    <row r="54" spans="1:12" ht="18" customHeight="1" x14ac:dyDescent="0.15">
      <c r="A54" s="23" t="s">
        <v>141</v>
      </c>
      <c r="B54" s="27">
        <f>SUM(B80:B84)</f>
        <v>1460</v>
      </c>
      <c r="C54" s="29">
        <f>SUM(C80:C84)</f>
        <v>735</v>
      </c>
      <c r="D54" s="30">
        <f>SUM(D80:D84)</f>
        <v>725</v>
      </c>
      <c r="E54" s="26" t="s">
        <v>2</v>
      </c>
      <c r="F54" s="48">
        <f t="shared" si="3"/>
        <v>299</v>
      </c>
      <c r="G54" s="49">
        <v>146</v>
      </c>
      <c r="H54" s="54">
        <v>153</v>
      </c>
      <c r="I54" s="26" t="s">
        <v>3</v>
      </c>
      <c r="J54" s="48">
        <f t="shared" si="4"/>
        <v>616</v>
      </c>
      <c r="K54" s="62">
        <v>316</v>
      </c>
      <c r="L54" s="63">
        <v>300</v>
      </c>
    </row>
    <row r="55" spans="1:12" ht="18" customHeight="1" x14ac:dyDescent="0.15">
      <c r="A55" s="23" t="s">
        <v>142</v>
      </c>
      <c r="B55" s="27">
        <f>SUM(B85:B89)</f>
        <v>1724</v>
      </c>
      <c r="C55" s="29">
        <f>SUM(C85:C89)</f>
        <v>928</v>
      </c>
      <c r="D55" s="30">
        <f>SUM(D85:D89)</f>
        <v>796</v>
      </c>
      <c r="E55" s="26" t="s">
        <v>4</v>
      </c>
      <c r="F55" s="48">
        <f t="shared" si="3"/>
        <v>307</v>
      </c>
      <c r="G55" s="49">
        <v>184</v>
      </c>
      <c r="H55" s="53">
        <v>123</v>
      </c>
      <c r="I55" s="26" t="s">
        <v>5</v>
      </c>
      <c r="J55" s="48">
        <f t="shared" si="4"/>
        <v>584</v>
      </c>
      <c r="K55" s="62">
        <v>281</v>
      </c>
      <c r="L55" s="63">
        <v>303</v>
      </c>
    </row>
    <row r="56" spans="1:12" ht="18" customHeight="1" x14ac:dyDescent="0.15">
      <c r="A56" s="23" t="s">
        <v>143</v>
      </c>
      <c r="B56" s="27">
        <f>+B90+B91+B92+F51+F52</f>
        <v>1801</v>
      </c>
      <c r="C56" s="30">
        <f>+C90+C91+C92+G51+G52</f>
        <v>965</v>
      </c>
      <c r="D56" s="30">
        <f>+D90+D91+D92+H51+H52</f>
        <v>836</v>
      </c>
      <c r="E56" s="26" t="s">
        <v>6</v>
      </c>
      <c r="F56" s="48">
        <f t="shared" si="3"/>
        <v>280</v>
      </c>
      <c r="G56" s="49">
        <v>155</v>
      </c>
      <c r="H56" s="53">
        <v>125</v>
      </c>
      <c r="I56" s="26" t="s">
        <v>7</v>
      </c>
      <c r="J56" s="48">
        <f t="shared" si="4"/>
        <v>628</v>
      </c>
      <c r="K56" s="62">
        <v>314</v>
      </c>
      <c r="L56" s="63">
        <v>314</v>
      </c>
    </row>
    <row r="57" spans="1:12" ht="18" customHeight="1" x14ac:dyDescent="0.15">
      <c r="A57" s="23" t="s">
        <v>144</v>
      </c>
      <c r="B57" s="27">
        <f>SUM(F53:F57)</f>
        <v>1501</v>
      </c>
      <c r="C57" s="31">
        <f>SUM(G53:G57)</f>
        <v>853</v>
      </c>
      <c r="D57" s="32">
        <f>SUM(H53:H57)</f>
        <v>648</v>
      </c>
      <c r="E57" s="26" t="s">
        <v>8</v>
      </c>
      <c r="F57" s="48">
        <f t="shared" si="3"/>
        <v>309</v>
      </c>
      <c r="G57" s="49">
        <v>203</v>
      </c>
      <c r="H57" s="53">
        <v>106</v>
      </c>
      <c r="I57" s="26" t="s">
        <v>9</v>
      </c>
      <c r="J57" s="48">
        <f t="shared" si="4"/>
        <v>670</v>
      </c>
      <c r="K57" s="62">
        <v>322</v>
      </c>
      <c r="L57" s="63">
        <v>348</v>
      </c>
    </row>
    <row r="58" spans="1:12" ht="18" customHeight="1" x14ac:dyDescent="0.15">
      <c r="A58" s="23" t="s">
        <v>145</v>
      </c>
      <c r="B58" s="27">
        <f>SUM(F58:F62)</f>
        <v>1576</v>
      </c>
      <c r="C58" s="29">
        <f>SUM(G58:G62)</f>
        <v>862</v>
      </c>
      <c r="D58" s="30">
        <f>SUM(H58:H62)</f>
        <v>714</v>
      </c>
      <c r="E58" s="26" t="s">
        <v>10</v>
      </c>
      <c r="F58" s="48">
        <f t="shared" si="3"/>
        <v>313</v>
      </c>
      <c r="G58" s="49">
        <v>172</v>
      </c>
      <c r="H58" s="53">
        <v>141</v>
      </c>
      <c r="I58" s="26" t="s">
        <v>11</v>
      </c>
      <c r="J58" s="48">
        <f t="shared" si="4"/>
        <v>721</v>
      </c>
      <c r="K58" s="62">
        <v>333</v>
      </c>
      <c r="L58" s="63">
        <v>388</v>
      </c>
    </row>
    <row r="59" spans="1:12" ht="18" customHeight="1" x14ac:dyDescent="0.15">
      <c r="A59" s="23" t="s">
        <v>146</v>
      </c>
      <c r="B59" s="27">
        <f>SUM(F63:F67)</f>
        <v>1662</v>
      </c>
      <c r="C59" s="29">
        <f>SUM(G63:G67)</f>
        <v>860</v>
      </c>
      <c r="D59" s="30">
        <f>SUM(H63:H67)</f>
        <v>802</v>
      </c>
      <c r="E59" s="26" t="s">
        <v>12</v>
      </c>
      <c r="F59" s="48">
        <f t="shared" si="3"/>
        <v>322</v>
      </c>
      <c r="G59" s="49">
        <v>183</v>
      </c>
      <c r="H59" s="53">
        <v>139</v>
      </c>
      <c r="I59" s="26" t="s">
        <v>13</v>
      </c>
      <c r="J59" s="48">
        <f t="shared" si="4"/>
        <v>768</v>
      </c>
      <c r="K59" s="62">
        <v>372</v>
      </c>
      <c r="L59" s="63">
        <v>396</v>
      </c>
    </row>
    <row r="60" spans="1:12" ht="18" customHeight="1" x14ac:dyDescent="0.15">
      <c r="A60" s="23" t="s">
        <v>147</v>
      </c>
      <c r="B60" s="27">
        <f>SUM(F68:F72)</f>
        <v>2016</v>
      </c>
      <c r="C60" s="29">
        <f>SUM(G68:G72)</f>
        <v>1032</v>
      </c>
      <c r="D60" s="30">
        <f>SUM(H68:H72)</f>
        <v>984</v>
      </c>
      <c r="E60" s="26" t="s">
        <v>14</v>
      </c>
      <c r="F60" s="48">
        <f t="shared" si="3"/>
        <v>309</v>
      </c>
      <c r="G60" s="49">
        <v>165</v>
      </c>
      <c r="H60" s="53">
        <v>144</v>
      </c>
      <c r="I60" s="26" t="s">
        <v>15</v>
      </c>
      <c r="J60" s="48">
        <f t="shared" si="4"/>
        <v>854</v>
      </c>
      <c r="K60" s="62">
        <v>423</v>
      </c>
      <c r="L60" s="63">
        <v>431</v>
      </c>
    </row>
    <row r="61" spans="1:12" ht="18" customHeight="1" x14ac:dyDescent="0.15">
      <c r="A61" s="23" t="s">
        <v>148</v>
      </c>
      <c r="B61" s="27">
        <f>SUM(F73:F77)</f>
        <v>2608</v>
      </c>
      <c r="C61" s="29">
        <f>SUM(G73:G77)</f>
        <v>1352</v>
      </c>
      <c r="D61" s="30">
        <f>SUM(H73:H77)</f>
        <v>1256</v>
      </c>
      <c r="E61" s="26" t="s">
        <v>16</v>
      </c>
      <c r="F61" s="48">
        <f t="shared" si="3"/>
        <v>326</v>
      </c>
      <c r="G61" s="49">
        <v>177</v>
      </c>
      <c r="H61" s="53">
        <v>149</v>
      </c>
      <c r="I61" s="26" t="s">
        <v>17</v>
      </c>
      <c r="J61" s="48">
        <f t="shared" si="4"/>
        <v>826</v>
      </c>
      <c r="K61" s="62">
        <v>389</v>
      </c>
      <c r="L61" s="63">
        <v>437</v>
      </c>
    </row>
    <row r="62" spans="1:12" ht="18" customHeight="1" x14ac:dyDescent="0.15">
      <c r="A62" s="23" t="s">
        <v>149</v>
      </c>
      <c r="B62" s="27">
        <f>SUM(F78:F82)</f>
        <v>3098</v>
      </c>
      <c r="C62" s="29">
        <f>SUM(G78:G82)</f>
        <v>1547</v>
      </c>
      <c r="D62" s="30">
        <f>SUM(H78:H82)</f>
        <v>1551</v>
      </c>
      <c r="E62" s="26" t="s">
        <v>18</v>
      </c>
      <c r="F62" s="48">
        <f t="shared" si="3"/>
        <v>306</v>
      </c>
      <c r="G62" s="49">
        <v>165</v>
      </c>
      <c r="H62" s="53">
        <v>141</v>
      </c>
      <c r="I62" s="26" t="s">
        <v>19</v>
      </c>
      <c r="J62" s="48">
        <f t="shared" si="4"/>
        <v>1031</v>
      </c>
      <c r="K62" s="62">
        <v>510</v>
      </c>
      <c r="L62" s="63">
        <v>521</v>
      </c>
    </row>
    <row r="63" spans="1:12" ht="18" customHeight="1" x14ac:dyDescent="0.15">
      <c r="A63" s="23" t="s">
        <v>150</v>
      </c>
      <c r="B63" s="27">
        <f>SUM(F83:F87)</f>
        <v>2827</v>
      </c>
      <c r="C63" s="29">
        <f>SUM(G83:G87)</f>
        <v>1465</v>
      </c>
      <c r="D63" s="30">
        <f>SUM(H83:H87)</f>
        <v>1362</v>
      </c>
      <c r="E63" s="26" t="s">
        <v>20</v>
      </c>
      <c r="F63" s="48">
        <f t="shared" si="3"/>
        <v>337</v>
      </c>
      <c r="G63" s="49">
        <v>178</v>
      </c>
      <c r="H63" s="53">
        <v>159</v>
      </c>
      <c r="I63" s="26" t="s">
        <v>21</v>
      </c>
      <c r="J63" s="48">
        <f t="shared" si="4"/>
        <v>1059</v>
      </c>
      <c r="K63" s="62">
        <v>547</v>
      </c>
      <c r="L63" s="63">
        <v>512</v>
      </c>
    </row>
    <row r="64" spans="1:12" ht="18" customHeight="1" x14ac:dyDescent="0.15">
      <c r="A64" s="23" t="s">
        <v>151</v>
      </c>
      <c r="B64" s="27">
        <f>SUM(F88:F92)</f>
        <v>2583</v>
      </c>
      <c r="C64" s="29">
        <f>SUM(G88:G92)</f>
        <v>1295</v>
      </c>
      <c r="D64" s="30">
        <f>SUM(H88:H92)</f>
        <v>1288</v>
      </c>
      <c r="E64" s="26" t="s">
        <v>22</v>
      </c>
      <c r="F64" s="48">
        <f t="shared" si="3"/>
        <v>305</v>
      </c>
      <c r="G64" s="49">
        <v>164</v>
      </c>
      <c r="H64" s="53">
        <v>141</v>
      </c>
      <c r="I64" s="26" t="s">
        <v>23</v>
      </c>
      <c r="J64" s="48">
        <f t="shared" si="4"/>
        <v>1128</v>
      </c>
      <c r="K64" s="62">
        <v>534</v>
      </c>
      <c r="L64" s="63">
        <v>594</v>
      </c>
    </row>
    <row r="65" spans="1:12" ht="18" customHeight="1" x14ac:dyDescent="0.15">
      <c r="A65" s="23" t="s">
        <v>152</v>
      </c>
      <c r="B65" s="27">
        <f>SUM(J51:J55)</f>
        <v>2901</v>
      </c>
      <c r="C65" s="29">
        <f>SUM(K51:K55)</f>
        <v>1450</v>
      </c>
      <c r="D65" s="30">
        <f>SUM(L51:L55)</f>
        <v>1451</v>
      </c>
      <c r="E65" s="26" t="s">
        <v>24</v>
      </c>
      <c r="F65" s="48">
        <f t="shared" si="3"/>
        <v>328</v>
      </c>
      <c r="G65" s="49">
        <v>170</v>
      </c>
      <c r="H65" s="53">
        <v>158</v>
      </c>
      <c r="I65" s="26" t="s">
        <v>25</v>
      </c>
      <c r="J65" s="48">
        <f t="shared" si="4"/>
        <v>869</v>
      </c>
      <c r="K65" s="62">
        <v>418</v>
      </c>
      <c r="L65" s="63">
        <v>451</v>
      </c>
    </row>
    <row r="66" spans="1:12" ht="18" customHeight="1" x14ac:dyDescent="0.15">
      <c r="A66" s="23" t="s">
        <v>153</v>
      </c>
      <c r="B66" s="27">
        <f>SUM(J56:J60)</f>
        <v>3641</v>
      </c>
      <c r="C66" s="29">
        <f>SUM(K56:K60)</f>
        <v>1764</v>
      </c>
      <c r="D66" s="30">
        <f>SUM(L56:L60)</f>
        <v>1877</v>
      </c>
      <c r="E66" s="26" t="s">
        <v>26</v>
      </c>
      <c r="F66" s="48">
        <f t="shared" si="3"/>
        <v>347</v>
      </c>
      <c r="G66" s="49">
        <v>172</v>
      </c>
      <c r="H66" s="53">
        <v>175</v>
      </c>
      <c r="I66" s="26" t="s">
        <v>27</v>
      </c>
      <c r="J66" s="48">
        <f t="shared" si="4"/>
        <v>577</v>
      </c>
      <c r="K66" s="62">
        <v>290</v>
      </c>
      <c r="L66" s="63">
        <v>287</v>
      </c>
    </row>
    <row r="67" spans="1:12" ht="18" customHeight="1" x14ac:dyDescent="0.15">
      <c r="A67" s="23" t="s">
        <v>154</v>
      </c>
      <c r="B67" s="27">
        <f>SUM(J61:J65)</f>
        <v>4913</v>
      </c>
      <c r="C67" s="29">
        <f>SUM(K61:K65)</f>
        <v>2398</v>
      </c>
      <c r="D67" s="30">
        <f>SUM(L61:L65)</f>
        <v>2515</v>
      </c>
      <c r="E67" s="26" t="s">
        <v>28</v>
      </c>
      <c r="F67" s="48">
        <f t="shared" si="3"/>
        <v>345</v>
      </c>
      <c r="G67" s="49">
        <v>176</v>
      </c>
      <c r="H67" s="53">
        <v>169</v>
      </c>
      <c r="I67" s="26" t="s">
        <v>29</v>
      </c>
      <c r="J67" s="48">
        <f t="shared" si="4"/>
        <v>685</v>
      </c>
      <c r="K67" s="62">
        <v>290</v>
      </c>
      <c r="L67" s="63">
        <v>395</v>
      </c>
    </row>
    <row r="68" spans="1:12" ht="18" customHeight="1" x14ac:dyDescent="0.15">
      <c r="A68" s="23" t="s">
        <v>155</v>
      </c>
      <c r="B68" s="27">
        <f>SUM(J66:J70)</f>
        <v>3411</v>
      </c>
      <c r="C68" s="29">
        <f>SUM(K66:K70)</f>
        <v>1546</v>
      </c>
      <c r="D68" s="30">
        <f>SUM(L66:L70)</f>
        <v>1865</v>
      </c>
      <c r="E68" s="26" t="s">
        <v>30</v>
      </c>
      <c r="F68" s="48">
        <f t="shared" si="3"/>
        <v>382</v>
      </c>
      <c r="G68" s="49">
        <v>187</v>
      </c>
      <c r="H68" s="53">
        <v>195</v>
      </c>
      <c r="I68" s="26" t="s">
        <v>31</v>
      </c>
      <c r="J68" s="48">
        <f t="shared" si="4"/>
        <v>787</v>
      </c>
      <c r="K68" s="62">
        <v>353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2624</v>
      </c>
      <c r="C69" s="29">
        <f>SUM(K71:K75)</f>
        <v>1114</v>
      </c>
      <c r="D69" s="30">
        <f>SUM(L71:L75)</f>
        <v>1510</v>
      </c>
      <c r="E69" s="26" t="s">
        <v>32</v>
      </c>
      <c r="F69" s="48">
        <f t="shared" si="3"/>
        <v>387</v>
      </c>
      <c r="G69" s="49">
        <v>209</v>
      </c>
      <c r="H69" s="53">
        <v>178</v>
      </c>
      <c r="I69" s="26" t="s">
        <v>33</v>
      </c>
      <c r="J69" s="48">
        <f t="shared" si="4"/>
        <v>692</v>
      </c>
      <c r="K69" s="62">
        <v>314</v>
      </c>
      <c r="L69" s="63">
        <v>378</v>
      </c>
    </row>
    <row r="70" spans="1:12" ht="18" customHeight="1" x14ac:dyDescent="0.15">
      <c r="A70" s="23" t="s">
        <v>157</v>
      </c>
      <c r="B70" s="27">
        <f>SUM(J76:J80)</f>
        <v>2016</v>
      </c>
      <c r="C70" s="29">
        <f>SUM(K76:K80)</f>
        <v>717</v>
      </c>
      <c r="D70" s="30">
        <f>SUM(L76:L80)</f>
        <v>1299</v>
      </c>
      <c r="E70" s="26" t="s">
        <v>34</v>
      </c>
      <c r="F70" s="48">
        <f t="shared" si="3"/>
        <v>404</v>
      </c>
      <c r="G70" s="49">
        <v>207</v>
      </c>
      <c r="H70" s="53">
        <v>197</v>
      </c>
      <c r="I70" s="26" t="s">
        <v>35</v>
      </c>
      <c r="J70" s="48">
        <f t="shared" si="4"/>
        <v>670</v>
      </c>
      <c r="K70" s="62">
        <v>299</v>
      </c>
      <c r="L70" s="63">
        <v>371</v>
      </c>
    </row>
    <row r="71" spans="1:12" ht="18" customHeight="1" x14ac:dyDescent="0.15">
      <c r="A71" s="23" t="s">
        <v>158</v>
      </c>
      <c r="B71" s="27">
        <f>SUM(J81:J85)</f>
        <v>1085</v>
      </c>
      <c r="C71" s="29">
        <f>SUM(K81:K85)</f>
        <v>290</v>
      </c>
      <c r="D71" s="30">
        <f>SUM(L81:L85)</f>
        <v>795</v>
      </c>
      <c r="E71" s="26" t="s">
        <v>36</v>
      </c>
      <c r="F71" s="48">
        <f t="shared" si="3"/>
        <v>408</v>
      </c>
      <c r="G71" s="49">
        <v>206</v>
      </c>
      <c r="H71" s="53">
        <v>202</v>
      </c>
      <c r="I71" s="26" t="s">
        <v>37</v>
      </c>
      <c r="J71" s="48">
        <f t="shared" si="4"/>
        <v>615</v>
      </c>
      <c r="K71" s="62">
        <v>290</v>
      </c>
      <c r="L71" s="63">
        <v>325</v>
      </c>
    </row>
    <row r="72" spans="1:12" ht="18" customHeight="1" x14ac:dyDescent="0.15">
      <c r="A72" s="23" t="s">
        <v>159</v>
      </c>
      <c r="B72" s="27">
        <f>SUM(J86:J90)</f>
        <v>389</v>
      </c>
      <c r="C72" s="29">
        <f>SUM(K86:K90)</f>
        <v>76</v>
      </c>
      <c r="D72" s="30">
        <f>SUM(L86:L90)</f>
        <v>313</v>
      </c>
      <c r="E72" s="26" t="s">
        <v>38</v>
      </c>
      <c r="F72" s="48">
        <f t="shared" si="3"/>
        <v>435</v>
      </c>
      <c r="G72" s="49">
        <v>223</v>
      </c>
      <c r="H72" s="53">
        <v>212</v>
      </c>
      <c r="I72" s="26" t="s">
        <v>39</v>
      </c>
      <c r="J72" s="48">
        <f t="shared" si="4"/>
        <v>569</v>
      </c>
      <c r="K72" s="62">
        <v>237</v>
      </c>
      <c r="L72" s="63">
        <v>332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9</v>
      </c>
      <c r="D73" s="30">
        <f>SUM(L91)</f>
        <v>47</v>
      </c>
      <c r="E73" s="26" t="s">
        <v>40</v>
      </c>
      <c r="F73" s="48">
        <f t="shared" si="3"/>
        <v>427</v>
      </c>
      <c r="G73" s="49">
        <v>224</v>
      </c>
      <c r="H73" s="53">
        <v>203</v>
      </c>
      <c r="I73" s="26" t="s">
        <v>41</v>
      </c>
      <c r="J73" s="48">
        <f t="shared" si="4"/>
        <v>443</v>
      </c>
      <c r="K73" s="62">
        <v>191</v>
      </c>
      <c r="L73" s="63">
        <v>252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493</v>
      </c>
      <c r="G74" s="49">
        <v>250</v>
      </c>
      <c r="H74" s="53">
        <v>243</v>
      </c>
      <c r="I74" s="26" t="s">
        <v>43</v>
      </c>
      <c r="J74" s="48">
        <f t="shared" si="4"/>
        <v>497</v>
      </c>
      <c r="K74" s="62">
        <v>189</v>
      </c>
      <c r="L74" s="63">
        <v>308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110</v>
      </c>
      <c r="D75" s="49">
        <v>114</v>
      </c>
      <c r="E75" s="26" t="s">
        <v>44</v>
      </c>
      <c r="F75" s="48">
        <f t="shared" si="3"/>
        <v>569</v>
      </c>
      <c r="G75" s="49">
        <v>279</v>
      </c>
      <c r="H75" s="53">
        <v>290</v>
      </c>
      <c r="I75" s="26" t="s">
        <v>45</v>
      </c>
      <c r="J75" s="48">
        <f t="shared" si="4"/>
        <v>500</v>
      </c>
      <c r="K75" s="62">
        <v>207</v>
      </c>
      <c r="L75" s="63">
        <v>293</v>
      </c>
    </row>
    <row r="76" spans="1:12" ht="18" customHeight="1" x14ac:dyDescent="0.15">
      <c r="A76" s="33" t="s">
        <v>134</v>
      </c>
      <c r="B76" s="48">
        <f t="shared" si="5"/>
        <v>215</v>
      </c>
      <c r="C76" s="49">
        <v>129</v>
      </c>
      <c r="D76" s="50">
        <v>86</v>
      </c>
      <c r="E76" s="26" t="s">
        <v>46</v>
      </c>
      <c r="F76" s="48">
        <f t="shared" si="3"/>
        <v>533</v>
      </c>
      <c r="G76" s="49">
        <v>280</v>
      </c>
      <c r="H76" s="53">
        <v>253</v>
      </c>
      <c r="I76" s="26" t="s">
        <v>47</v>
      </c>
      <c r="J76" s="48">
        <f t="shared" si="4"/>
        <v>490</v>
      </c>
      <c r="K76" s="62">
        <v>182</v>
      </c>
      <c r="L76" s="63">
        <v>308</v>
      </c>
    </row>
    <row r="77" spans="1:12" ht="18" customHeight="1" x14ac:dyDescent="0.15">
      <c r="A77" s="33" t="s">
        <v>48</v>
      </c>
      <c r="B77" s="48">
        <f t="shared" si="5"/>
        <v>217</v>
      </c>
      <c r="C77" s="49">
        <v>115</v>
      </c>
      <c r="D77" s="49">
        <v>102</v>
      </c>
      <c r="E77" s="26" t="s">
        <v>49</v>
      </c>
      <c r="F77" s="48">
        <f t="shared" si="3"/>
        <v>586</v>
      </c>
      <c r="G77" s="49">
        <v>319</v>
      </c>
      <c r="H77" s="53">
        <v>267</v>
      </c>
      <c r="I77" s="26" t="s">
        <v>50</v>
      </c>
      <c r="J77" s="48">
        <f t="shared" si="4"/>
        <v>431</v>
      </c>
      <c r="K77" s="62">
        <v>177</v>
      </c>
      <c r="L77" s="63">
        <v>254</v>
      </c>
    </row>
    <row r="78" spans="1:12" ht="18" customHeight="1" x14ac:dyDescent="0.15">
      <c r="A78" s="33" t="s">
        <v>51</v>
      </c>
      <c r="B78" s="48">
        <f t="shared" si="5"/>
        <v>245</v>
      </c>
      <c r="C78" s="49">
        <v>138</v>
      </c>
      <c r="D78" s="49">
        <v>107</v>
      </c>
      <c r="E78" s="26" t="s">
        <v>52</v>
      </c>
      <c r="F78" s="48">
        <f t="shared" si="3"/>
        <v>582</v>
      </c>
      <c r="G78" s="49">
        <v>274</v>
      </c>
      <c r="H78" s="53">
        <v>308</v>
      </c>
      <c r="I78" s="26" t="s">
        <v>53</v>
      </c>
      <c r="J78" s="48">
        <f t="shared" si="4"/>
        <v>373</v>
      </c>
      <c r="K78" s="62">
        <v>119</v>
      </c>
      <c r="L78" s="63">
        <v>254</v>
      </c>
    </row>
    <row r="79" spans="1:12" ht="18" customHeight="1" x14ac:dyDescent="0.15">
      <c r="A79" s="33" t="s">
        <v>54</v>
      </c>
      <c r="B79" s="48">
        <f t="shared" si="5"/>
        <v>234</v>
      </c>
      <c r="C79" s="49">
        <v>137</v>
      </c>
      <c r="D79" s="49">
        <v>97</v>
      </c>
      <c r="E79" s="26" t="s">
        <v>55</v>
      </c>
      <c r="F79" s="48">
        <f t="shared" si="3"/>
        <v>593</v>
      </c>
      <c r="G79" s="49">
        <v>303</v>
      </c>
      <c r="H79" s="54">
        <v>290</v>
      </c>
      <c r="I79" s="26" t="s">
        <v>56</v>
      </c>
      <c r="J79" s="48">
        <f t="shared" si="4"/>
        <v>389</v>
      </c>
      <c r="K79" s="62">
        <v>137</v>
      </c>
      <c r="L79" s="63">
        <v>252</v>
      </c>
    </row>
    <row r="80" spans="1:12" ht="18" customHeight="1" x14ac:dyDescent="0.15">
      <c r="A80" s="33" t="s">
        <v>57</v>
      </c>
      <c r="B80" s="48">
        <f t="shared" si="5"/>
        <v>267</v>
      </c>
      <c r="C80" s="49">
        <v>129</v>
      </c>
      <c r="D80" s="49">
        <v>138</v>
      </c>
      <c r="E80" s="26" t="s">
        <v>58</v>
      </c>
      <c r="F80" s="48">
        <f t="shared" si="3"/>
        <v>645</v>
      </c>
      <c r="G80" s="49">
        <v>317</v>
      </c>
      <c r="H80" s="53">
        <v>328</v>
      </c>
      <c r="I80" s="26" t="s">
        <v>59</v>
      </c>
      <c r="J80" s="48">
        <f t="shared" si="4"/>
        <v>333</v>
      </c>
      <c r="K80" s="62">
        <v>102</v>
      </c>
      <c r="L80" s="63">
        <v>231</v>
      </c>
    </row>
    <row r="81" spans="1:12" ht="18" customHeight="1" x14ac:dyDescent="0.15">
      <c r="A81" s="33" t="s">
        <v>60</v>
      </c>
      <c r="B81" s="48">
        <f t="shared" si="5"/>
        <v>277</v>
      </c>
      <c r="C81" s="49">
        <v>142</v>
      </c>
      <c r="D81" s="49">
        <v>135</v>
      </c>
      <c r="E81" s="26" t="s">
        <v>61</v>
      </c>
      <c r="F81" s="48">
        <f t="shared" si="3"/>
        <v>629</v>
      </c>
      <c r="G81" s="49">
        <v>315</v>
      </c>
      <c r="H81" s="53">
        <v>314</v>
      </c>
      <c r="I81" s="26" t="s">
        <v>62</v>
      </c>
      <c r="J81" s="48">
        <f t="shared" si="4"/>
        <v>300</v>
      </c>
      <c r="K81" s="62">
        <v>81</v>
      </c>
      <c r="L81" s="63">
        <v>219</v>
      </c>
    </row>
    <row r="82" spans="1:12" ht="18" customHeight="1" x14ac:dyDescent="0.15">
      <c r="A82" s="33" t="s">
        <v>63</v>
      </c>
      <c r="B82" s="48">
        <f t="shared" si="5"/>
        <v>264</v>
      </c>
      <c r="C82" s="49">
        <v>147</v>
      </c>
      <c r="D82" s="49">
        <v>117</v>
      </c>
      <c r="E82" s="26" t="s">
        <v>64</v>
      </c>
      <c r="F82" s="48">
        <f t="shared" si="3"/>
        <v>649</v>
      </c>
      <c r="G82" s="49">
        <v>338</v>
      </c>
      <c r="H82" s="53">
        <v>311</v>
      </c>
      <c r="I82" s="26" t="s">
        <v>161</v>
      </c>
      <c r="J82" s="48">
        <f t="shared" si="4"/>
        <v>229</v>
      </c>
      <c r="K82" s="62">
        <v>64</v>
      </c>
      <c r="L82" s="63">
        <v>165</v>
      </c>
    </row>
    <row r="83" spans="1:12" ht="18" customHeight="1" x14ac:dyDescent="0.15">
      <c r="A83" s="33" t="s">
        <v>66</v>
      </c>
      <c r="B83" s="48">
        <f t="shared" si="5"/>
        <v>332</v>
      </c>
      <c r="C83" s="49">
        <v>164</v>
      </c>
      <c r="D83" s="49">
        <v>168</v>
      </c>
      <c r="E83" s="26" t="s">
        <v>67</v>
      </c>
      <c r="F83" s="48">
        <f t="shared" si="3"/>
        <v>566</v>
      </c>
      <c r="G83" s="49">
        <v>290</v>
      </c>
      <c r="H83" s="53">
        <v>276</v>
      </c>
      <c r="I83" s="26" t="s">
        <v>68</v>
      </c>
      <c r="J83" s="48">
        <f t="shared" si="4"/>
        <v>219</v>
      </c>
      <c r="K83" s="62">
        <v>62</v>
      </c>
      <c r="L83" s="63">
        <v>157</v>
      </c>
    </row>
    <row r="84" spans="1:12" ht="18" customHeight="1" x14ac:dyDescent="0.15">
      <c r="A84" s="33" t="s">
        <v>69</v>
      </c>
      <c r="B84" s="48">
        <f t="shared" si="5"/>
        <v>320</v>
      </c>
      <c r="C84" s="49">
        <v>153</v>
      </c>
      <c r="D84" s="51">
        <v>167</v>
      </c>
      <c r="E84" s="26" t="s">
        <v>70</v>
      </c>
      <c r="F84" s="48">
        <f t="shared" si="3"/>
        <v>601</v>
      </c>
      <c r="G84" s="49">
        <v>335</v>
      </c>
      <c r="H84" s="53">
        <v>266</v>
      </c>
      <c r="I84" s="26" t="s">
        <v>71</v>
      </c>
      <c r="J84" s="48">
        <f t="shared" si="4"/>
        <v>177</v>
      </c>
      <c r="K84" s="62">
        <v>43</v>
      </c>
      <c r="L84" s="63">
        <v>134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195</v>
      </c>
      <c r="D85" s="49">
        <v>136</v>
      </c>
      <c r="E85" s="26" t="s">
        <v>73</v>
      </c>
      <c r="F85" s="48">
        <f t="shared" si="3"/>
        <v>578</v>
      </c>
      <c r="G85" s="49">
        <v>287</v>
      </c>
      <c r="H85" s="53">
        <v>291</v>
      </c>
      <c r="I85" s="26" t="s">
        <v>74</v>
      </c>
      <c r="J85" s="48">
        <f t="shared" si="4"/>
        <v>160</v>
      </c>
      <c r="K85" s="62">
        <v>40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354</v>
      </c>
      <c r="C86" s="49">
        <v>187</v>
      </c>
      <c r="D86" s="49">
        <v>167</v>
      </c>
      <c r="E86" s="26" t="s">
        <v>76</v>
      </c>
      <c r="F86" s="48">
        <f t="shared" si="3"/>
        <v>601</v>
      </c>
      <c r="G86" s="49">
        <v>319</v>
      </c>
      <c r="H86" s="53">
        <v>282</v>
      </c>
      <c r="I86" s="26" t="s">
        <v>77</v>
      </c>
      <c r="J86" s="48">
        <f t="shared" si="4"/>
        <v>131</v>
      </c>
      <c r="K86" s="62">
        <v>29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334</v>
      </c>
      <c r="C87" s="49">
        <v>170</v>
      </c>
      <c r="D87" s="49">
        <v>164</v>
      </c>
      <c r="E87" s="26" t="s">
        <v>79</v>
      </c>
      <c r="F87" s="48">
        <f t="shared" si="3"/>
        <v>481</v>
      </c>
      <c r="G87" s="49">
        <v>234</v>
      </c>
      <c r="H87" s="53">
        <v>247</v>
      </c>
      <c r="I87" s="26" t="s">
        <v>80</v>
      </c>
      <c r="J87" s="48">
        <f t="shared" si="4"/>
        <v>104</v>
      </c>
      <c r="K87" s="62">
        <v>16</v>
      </c>
      <c r="L87" s="63">
        <v>88</v>
      </c>
    </row>
    <row r="88" spans="1:12" ht="18" customHeight="1" x14ac:dyDescent="0.15">
      <c r="A88" s="33" t="s">
        <v>81</v>
      </c>
      <c r="B88" s="48">
        <f t="shared" si="5"/>
        <v>349</v>
      </c>
      <c r="C88" s="49">
        <v>182</v>
      </c>
      <c r="D88" s="49">
        <v>167</v>
      </c>
      <c r="E88" s="26" t="s">
        <v>82</v>
      </c>
      <c r="F88" s="48">
        <f t="shared" si="3"/>
        <v>511</v>
      </c>
      <c r="G88" s="49">
        <v>254</v>
      </c>
      <c r="H88" s="53">
        <v>257</v>
      </c>
      <c r="I88" s="26" t="s">
        <v>83</v>
      </c>
      <c r="J88" s="48">
        <f t="shared" si="4"/>
        <v>71</v>
      </c>
      <c r="K88" s="62">
        <v>18</v>
      </c>
      <c r="L88" s="63">
        <v>53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194</v>
      </c>
      <c r="D89" s="49">
        <v>162</v>
      </c>
      <c r="E89" s="26" t="s">
        <v>85</v>
      </c>
      <c r="F89" s="48">
        <f t="shared" si="3"/>
        <v>581</v>
      </c>
      <c r="G89" s="49">
        <v>304</v>
      </c>
      <c r="H89" s="53">
        <v>277</v>
      </c>
      <c r="I89" s="26" t="s">
        <v>86</v>
      </c>
      <c r="J89" s="48">
        <f t="shared" si="4"/>
        <v>51</v>
      </c>
      <c r="K89" s="62">
        <v>9</v>
      </c>
      <c r="L89" s="63">
        <v>42</v>
      </c>
    </row>
    <row r="90" spans="1:12" ht="18" customHeight="1" x14ac:dyDescent="0.15">
      <c r="A90" s="33" t="s">
        <v>87</v>
      </c>
      <c r="B90" s="48">
        <f t="shared" si="5"/>
        <v>385</v>
      </c>
      <c r="C90" s="49">
        <v>206</v>
      </c>
      <c r="D90" s="52">
        <v>179</v>
      </c>
      <c r="E90" s="26" t="s">
        <v>88</v>
      </c>
      <c r="F90" s="48">
        <f t="shared" si="3"/>
        <v>484</v>
      </c>
      <c r="G90" s="49">
        <v>222</v>
      </c>
      <c r="H90" s="53">
        <v>262</v>
      </c>
      <c r="I90" s="26" t="s">
        <v>89</v>
      </c>
      <c r="J90" s="48">
        <f t="shared" si="4"/>
        <v>32</v>
      </c>
      <c r="K90" s="62">
        <v>4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390</v>
      </c>
      <c r="C91" s="49">
        <v>214</v>
      </c>
      <c r="D91" s="52">
        <v>176</v>
      </c>
      <c r="E91" s="26" t="s">
        <v>91</v>
      </c>
      <c r="F91" s="48">
        <f t="shared" si="3"/>
        <v>504</v>
      </c>
      <c r="G91" s="49">
        <v>251</v>
      </c>
      <c r="H91" s="53">
        <v>253</v>
      </c>
      <c r="I91" s="26" t="s">
        <v>132</v>
      </c>
      <c r="J91" s="48">
        <f t="shared" si="4"/>
        <v>56</v>
      </c>
      <c r="K91" s="62">
        <v>9</v>
      </c>
      <c r="L91" s="63">
        <v>47</v>
      </c>
    </row>
    <row r="92" spans="1:12" ht="18" customHeight="1" x14ac:dyDescent="0.15">
      <c r="A92" s="33" t="s">
        <v>92</v>
      </c>
      <c r="B92" s="48">
        <f t="shared" si="5"/>
        <v>390</v>
      </c>
      <c r="C92" s="49">
        <v>209</v>
      </c>
      <c r="D92" s="52">
        <v>181</v>
      </c>
      <c r="E92" s="26" t="s">
        <v>93</v>
      </c>
      <c r="F92" s="48">
        <f t="shared" si="3"/>
        <v>503</v>
      </c>
      <c r="G92" s="49">
        <v>264</v>
      </c>
      <c r="H92" s="53">
        <v>239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令和3年5月1日現在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419</v>
      </c>
      <c r="C98" s="57">
        <f>SUM(C100:C120)</f>
        <v>131</v>
      </c>
      <c r="D98" s="56">
        <f>SUM(D100:D120)</f>
        <v>288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9</v>
      </c>
      <c r="K98" s="49">
        <v>0</v>
      </c>
      <c r="L98" s="49">
        <v>9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6</v>
      </c>
      <c r="K99" s="49">
        <v>1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4</v>
      </c>
      <c r="G100" s="49">
        <v>2</v>
      </c>
      <c r="H100" s="53">
        <v>2</v>
      </c>
      <c r="I100" s="26" t="s">
        <v>1</v>
      </c>
      <c r="J100" s="48">
        <f t="shared" si="7"/>
        <v>1</v>
      </c>
      <c r="K100" s="49">
        <v>0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10</v>
      </c>
      <c r="G102" s="49">
        <v>4</v>
      </c>
      <c r="H102" s="53">
        <v>6</v>
      </c>
      <c r="I102" s="26" t="s">
        <v>5</v>
      </c>
      <c r="J102" s="48">
        <f t="shared" si="7"/>
        <v>2</v>
      </c>
      <c r="K102" s="49">
        <v>2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13</v>
      </c>
      <c r="G103" s="49">
        <v>7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51</v>
      </c>
      <c r="C104" s="58">
        <f>SUM(G100:G104)</f>
        <v>24</v>
      </c>
      <c r="D104" s="48">
        <f>SUM(H100:H104)</f>
        <v>27</v>
      </c>
      <c r="E104" s="26" t="s">
        <v>8</v>
      </c>
      <c r="F104" s="48">
        <f t="shared" si="6"/>
        <v>17</v>
      </c>
      <c r="G104" s="49">
        <v>7</v>
      </c>
      <c r="H104" s="54">
        <v>10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62</v>
      </c>
      <c r="C105" s="48">
        <f>SUM(G105:G109)</f>
        <v>32</v>
      </c>
      <c r="D105" s="48">
        <f>SUM(H105:H109)</f>
        <v>30</v>
      </c>
      <c r="E105" s="26" t="s">
        <v>10</v>
      </c>
      <c r="F105" s="48">
        <f t="shared" si="6"/>
        <v>23</v>
      </c>
      <c r="G105" s="49">
        <v>14</v>
      </c>
      <c r="H105" s="53">
        <v>9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36</v>
      </c>
      <c r="C106" s="48">
        <f>SUM(G110:G114)</f>
        <v>16</v>
      </c>
      <c r="D106" s="48">
        <f>SUM(H110:H114)</f>
        <v>20</v>
      </c>
      <c r="E106" s="26" t="s">
        <v>12</v>
      </c>
      <c r="F106" s="48">
        <f t="shared" si="6"/>
        <v>16</v>
      </c>
      <c r="G106" s="49">
        <v>7</v>
      </c>
      <c r="H106" s="53">
        <v>9</v>
      </c>
      <c r="I106" s="26" t="s">
        <v>13</v>
      </c>
      <c r="J106" s="48">
        <f t="shared" si="7"/>
        <v>9</v>
      </c>
      <c r="K106" s="49">
        <v>3</v>
      </c>
      <c r="L106" s="49">
        <v>6</v>
      </c>
    </row>
    <row r="107" spans="1:12" ht="18" customHeight="1" x14ac:dyDescent="0.15">
      <c r="A107" s="23" t="s">
        <v>147</v>
      </c>
      <c r="B107" s="48">
        <f>SUM(F115:F119)</f>
        <v>26</v>
      </c>
      <c r="C107" s="48">
        <f>SUM(G115:G119)</f>
        <v>8</v>
      </c>
      <c r="D107" s="48">
        <f>SUM(H115:H119)</f>
        <v>18</v>
      </c>
      <c r="E107" s="26" t="s">
        <v>14</v>
      </c>
      <c r="F107" s="48">
        <f t="shared" si="6"/>
        <v>7</v>
      </c>
      <c r="G107" s="49">
        <v>4</v>
      </c>
      <c r="H107" s="53">
        <v>3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11</v>
      </c>
      <c r="G108" s="49">
        <v>6</v>
      </c>
      <c r="H108" s="53">
        <v>5</v>
      </c>
      <c r="I108" s="26" t="s">
        <v>17</v>
      </c>
      <c r="J108" s="48">
        <f t="shared" si="7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43</v>
      </c>
      <c r="C109" s="48">
        <f>SUM(G125:G129)</f>
        <v>6</v>
      </c>
      <c r="D109" s="47">
        <f>SUM(H125:H129)</f>
        <v>37</v>
      </c>
      <c r="E109" s="26" t="s">
        <v>18</v>
      </c>
      <c r="F109" s="48">
        <f t="shared" si="6"/>
        <v>5</v>
      </c>
      <c r="G109" s="49">
        <v>1</v>
      </c>
      <c r="H109" s="53">
        <v>4</v>
      </c>
      <c r="I109" s="26" t="s">
        <v>19</v>
      </c>
      <c r="J109" s="48">
        <f t="shared" si="7"/>
        <v>3</v>
      </c>
      <c r="K109" s="49">
        <v>1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37</v>
      </c>
      <c r="C110" s="48">
        <f>SUM(G130:G134)</f>
        <v>5</v>
      </c>
      <c r="D110" s="47">
        <f>SUM(H130:H134)</f>
        <v>32</v>
      </c>
      <c r="E110" s="26" t="s">
        <v>20</v>
      </c>
      <c r="F110" s="48">
        <f t="shared" si="6"/>
        <v>12</v>
      </c>
      <c r="G110" s="49">
        <v>5</v>
      </c>
      <c r="H110" s="53">
        <v>7</v>
      </c>
      <c r="I110" s="26" t="s">
        <v>21</v>
      </c>
      <c r="J110" s="48">
        <f t="shared" si="7"/>
        <v>2</v>
      </c>
      <c r="K110" s="49">
        <v>0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9</v>
      </c>
      <c r="G111" s="49">
        <v>5</v>
      </c>
      <c r="H111" s="53">
        <v>4</v>
      </c>
      <c r="I111" s="26" t="s">
        <v>23</v>
      </c>
      <c r="J111" s="48">
        <f t="shared" si="7"/>
        <v>3</v>
      </c>
      <c r="K111" s="49">
        <v>2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6</v>
      </c>
      <c r="G112" s="49">
        <v>2</v>
      </c>
      <c r="H112" s="53">
        <v>4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21</v>
      </c>
      <c r="C113" s="48">
        <f>SUM(K103:K107)</f>
        <v>7</v>
      </c>
      <c r="D113" s="47">
        <f>SUM(L103:L107)</f>
        <v>14</v>
      </c>
      <c r="E113" s="26" t="s">
        <v>26</v>
      </c>
      <c r="F113" s="48">
        <f t="shared" si="6"/>
        <v>3</v>
      </c>
      <c r="G113" s="49">
        <v>1</v>
      </c>
      <c r="H113" s="53">
        <v>2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6</v>
      </c>
      <c r="G114" s="49">
        <v>3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3</v>
      </c>
      <c r="G117" s="49">
        <v>1</v>
      </c>
      <c r="H117" s="53">
        <v>2</v>
      </c>
      <c r="I117" s="26" t="s">
        <v>35</v>
      </c>
      <c r="J117" s="48">
        <f t="shared" si="7"/>
        <v>2</v>
      </c>
      <c r="K117" s="49">
        <v>2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0</v>
      </c>
      <c r="C118" s="48">
        <f>SUM(K128:K132)</f>
        <v>0</v>
      </c>
      <c r="D118" s="47">
        <f>SUM(L128:L132)</f>
        <v>0</v>
      </c>
      <c r="E118" s="26" t="s">
        <v>36</v>
      </c>
      <c r="F118" s="48">
        <f t="shared" si="6"/>
        <v>6</v>
      </c>
      <c r="G118" s="49">
        <v>2</v>
      </c>
      <c r="H118" s="53">
        <v>4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6</v>
      </c>
      <c r="G119" s="49">
        <v>0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1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1</v>
      </c>
      <c r="H121" s="53">
        <v>10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9</v>
      </c>
      <c r="G124" s="49">
        <v>2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12</v>
      </c>
      <c r="G125" s="49">
        <v>2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15</v>
      </c>
      <c r="G126" s="49">
        <v>3</v>
      </c>
      <c r="H126" s="53">
        <v>12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2</v>
      </c>
      <c r="G127" s="49">
        <v>0</v>
      </c>
      <c r="H127" s="53">
        <v>2</v>
      </c>
      <c r="I127" s="26" t="s">
        <v>59</v>
      </c>
      <c r="J127" s="48">
        <f t="shared" si="7"/>
        <v>1</v>
      </c>
      <c r="K127" s="49">
        <v>0</v>
      </c>
      <c r="L127" s="49">
        <v>1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2</v>
      </c>
      <c r="D128" s="49">
        <v>0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7</v>
      </c>
      <c r="G130" s="49">
        <v>1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2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6</v>
      </c>
      <c r="G132" s="49">
        <v>1</v>
      </c>
      <c r="H132" s="53">
        <v>5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10</v>
      </c>
      <c r="G133" s="49">
        <v>0</v>
      </c>
      <c r="H133" s="53">
        <v>10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6</v>
      </c>
      <c r="G134" s="49">
        <v>1</v>
      </c>
      <c r="H134" s="53">
        <v>5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1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3</v>
      </c>
      <c r="G137" s="49">
        <v>3</v>
      </c>
      <c r="H137" s="53">
        <v>0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1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2"/>
  <sheetViews>
    <sheetView showGridLines="0" workbookViewId="0">
      <selection activeCell="K98" sqref="K98:L13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164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45414</v>
      </c>
      <c r="C4" s="21">
        <f>SUM(C6:C26)</f>
        <v>22005</v>
      </c>
      <c r="D4" s="21">
        <f>SUM(D6:D26)</f>
        <v>23409</v>
      </c>
      <c r="E4" s="9" t="s">
        <v>101</v>
      </c>
      <c r="F4" s="10">
        <f t="shared" ref="F4:F45" si="0">G4+H4</f>
        <v>312</v>
      </c>
      <c r="G4" s="10">
        <v>182</v>
      </c>
      <c r="H4" s="10">
        <v>130</v>
      </c>
      <c r="I4" s="9" t="s">
        <v>102</v>
      </c>
      <c r="J4" s="10">
        <f t="shared" ref="J4:J44" si="1">K4+L4</f>
        <v>550</v>
      </c>
      <c r="K4" s="10">
        <v>268</v>
      </c>
      <c r="L4" s="10">
        <v>282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328</v>
      </c>
      <c r="G5" s="10">
        <v>156</v>
      </c>
      <c r="H5" s="10">
        <v>172</v>
      </c>
      <c r="I5" s="9" t="s">
        <v>104</v>
      </c>
      <c r="J5" s="10">
        <f t="shared" si="1"/>
        <v>585</v>
      </c>
      <c r="K5" s="10">
        <v>282</v>
      </c>
      <c r="L5" s="10">
        <v>303</v>
      </c>
    </row>
    <row r="6" spans="1:14" ht="18" customHeight="1" x14ac:dyDescent="0.15">
      <c r="A6" s="6" t="s">
        <v>105</v>
      </c>
      <c r="B6" s="11">
        <f>SUM(B28:B32)</f>
        <v>1142</v>
      </c>
      <c r="C6" s="11">
        <f>SUM(C28:C32)</f>
        <v>633</v>
      </c>
      <c r="D6" s="11">
        <f>SUM(D28:D32)</f>
        <v>509</v>
      </c>
      <c r="E6" s="9" t="s">
        <v>0</v>
      </c>
      <c r="F6" s="10">
        <f t="shared" si="0"/>
        <v>310</v>
      </c>
      <c r="G6" s="10">
        <v>166</v>
      </c>
      <c r="H6" s="10">
        <v>144</v>
      </c>
      <c r="I6" s="9" t="s">
        <v>1</v>
      </c>
      <c r="J6" s="10">
        <f t="shared" si="1"/>
        <v>570</v>
      </c>
      <c r="K6" s="10">
        <v>296</v>
      </c>
      <c r="L6" s="10">
        <v>274</v>
      </c>
      <c r="N6" s="16"/>
    </row>
    <row r="7" spans="1:14" ht="18" customHeight="1" x14ac:dyDescent="0.15">
      <c r="A7" s="6" t="s">
        <v>106</v>
      </c>
      <c r="B7" s="10">
        <f>SUM(B33:B37)</f>
        <v>1456</v>
      </c>
      <c r="C7" s="10">
        <f>SUM(C33:C37)</f>
        <v>728</v>
      </c>
      <c r="D7" s="10">
        <f>SUM(D33:D37)</f>
        <v>728</v>
      </c>
      <c r="E7" s="9" t="s">
        <v>2</v>
      </c>
      <c r="F7" s="10">
        <f t="shared" si="0"/>
        <v>310</v>
      </c>
      <c r="G7" s="10">
        <v>155</v>
      </c>
      <c r="H7" s="10">
        <v>155</v>
      </c>
      <c r="I7" s="9" t="s">
        <v>3</v>
      </c>
      <c r="J7" s="10">
        <f t="shared" si="1"/>
        <v>626</v>
      </c>
      <c r="K7" s="10">
        <v>315</v>
      </c>
      <c r="L7" s="10">
        <v>311</v>
      </c>
    </row>
    <row r="8" spans="1:14" ht="18" customHeight="1" x14ac:dyDescent="0.15">
      <c r="A8" s="6" t="s">
        <v>107</v>
      </c>
      <c r="B8" s="11">
        <f>SUM(B38:B42)</f>
        <v>1721</v>
      </c>
      <c r="C8" s="11">
        <f>SUM(C38:C42)</f>
        <v>928</v>
      </c>
      <c r="D8" s="11">
        <f>SUM(D38:D42)</f>
        <v>793</v>
      </c>
      <c r="E8" s="9" t="s">
        <v>4</v>
      </c>
      <c r="F8" s="10">
        <f t="shared" si="0"/>
        <v>317</v>
      </c>
      <c r="G8" s="10">
        <v>187</v>
      </c>
      <c r="H8" s="10">
        <v>130</v>
      </c>
      <c r="I8" s="9" t="s">
        <v>5</v>
      </c>
      <c r="J8" s="10">
        <f t="shared" si="1"/>
        <v>559</v>
      </c>
      <c r="K8" s="10">
        <v>274</v>
      </c>
      <c r="L8" s="10">
        <v>285</v>
      </c>
    </row>
    <row r="9" spans="1:14" ht="18" customHeight="1" x14ac:dyDescent="0.15">
      <c r="A9" s="6" t="s">
        <v>108</v>
      </c>
      <c r="B9" s="10">
        <f>SUM(B43:B45,F4:F5)</f>
        <v>1812</v>
      </c>
      <c r="C9" s="10">
        <f>SUM(C43:C45,G4:G5)</f>
        <v>970</v>
      </c>
      <c r="D9" s="10">
        <f>SUM(D43:D45,H4:H5)</f>
        <v>842</v>
      </c>
      <c r="E9" s="9" t="s">
        <v>6</v>
      </c>
      <c r="F9" s="10">
        <f t="shared" si="0"/>
        <v>295</v>
      </c>
      <c r="G9" s="10">
        <v>163</v>
      </c>
      <c r="H9" s="10">
        <v>132</v>
      </c>
      <c r="I9" s="9" t="s">
        <v>7</v>
      </c>
      <c r="J9" s="10">
        <f t="shared" si="1"/>
        <v>651</v>
      </c>
      <c r="K9" s="10">
        <v>324</v>
      </c>
      <c r="L9" s="10">
        <v>327</v>
      </c>
    </row>
    <row r="10" spans="1:14" ht="18" customHeight="1" x14ac:dyDescent="0.15">
      <c r="A10" s="6" t="s">
        <v>109</v>
      </c>
      <c r="B10" s="11">
        <f>SUM(F6:F10)</f>
        <v>1555</v>
      </c>
      <c r="C10" s="11">
        <f>SUM(G6:G10)</f>
        <v>877</v>
      </c>
      <c r="D10" s="11">
        <f>SUM(H6:H10)</f>
        <v>678</v>
      </c>
      <c r="E10" s="9" t="s">
        <v>8</v>
      </c>
      <c r="F10" s="10">
        <f t="shared" si="0"/>
        <v>323</v>
      </c>
      <c r="G10" s="10">
        <v>206</v>
      </c>
      <c r="H10" s="10">
        <v>117</v>
      </c>
      <c r="I10" s="9" t="s">
        <v>9</v>
      </c>
      <c r="J10" s="10">
        <f t="shared" si="1"/>
        <v>681</v>
      </c>
      <c r="K10" s="10">
        <v>323</v>
      </c>
      <c r="L10" s="10">
        <v>358</v>
      </c>
    </row>
    <row r="11" spans="1:14" ht="18" customHeight="1" x14ac:dyDescent="0.15">
      <c r="A11" s="6" t="s">
        <v>110</v>
      </c>
      <c r="B11" s="10">
        <f>SUM(F11:F15)</f>
        <v>1650</v>
      </c>
      <c r="C11" s="10">
        <f>SUM(G11:G15)</f>
        <v>906</v>
      </c>
      <c r="D11" s="10">
        <f>SUM(H11:H15)</f>
        <v>744</v>
      </c>
      <c r="E11" s="9" t="s">
        <v>10</v>
      </c>
      <c r="F11" s="10">
        <f t="shared" si="0"/>
        <v>340</v>
      </c>
      <c r="G11" s="10">
        <v>189</v>
      </c>
      <c r="H11" s="10">
        <v>151</v>
      </c>
      <c r="I11" s="9" t="s">
        <v>11</v>
      </c>
      <c r="J11" s="10">
        <f t="shared" si="1"/>
        <v>712</v>
      </c>
      <c r="K11" s="10">
        <v>337</v>
      </c>
      <c r="L11" s="10">
        <v>375</v>
      </c>
    </row>
    <row r="12" spans="1:14" ht="18" customHeight="1" x14ac:dyDescent="0.15">
      <c r="A12" s="6" t="s">
        <v>111</v>
      </c>
      <c r="B12" s="11">
        <f>SUM(F16:F20)</f>
        <v>1691</v>
      </c>
      <c r="C12" s="11">
        <f>SUM(G16:G20)</f>
        <v>875</v>
      </c>
      <c r="D12" s="11">
        <f>SUM(H16:H20)</f>
        <v>816</v>
      </c>
      <c r="E12" s="9" t="s">
        <v>12</v>
      </c>
      <c r="F12" s="10">
        <f t="shared" si="0"/>
        <v>332</v>
      </c>
      <c r="G12" s="10">
        <v>192</v>
      </c>
      <c r="H12" s="10">
        <v>140</v>
      </c>
      <c r="I12" s="9" t="s">
        <v>13</v>
      </c>
      <c r="J12" s="10">
        <f t="shared" si="1"/>
        <v>769</v>
      </c>
      <c r="K12" s="10">
        <v>360</v>
      </c>
      <c r="L12" s="10">
        <v>409</v>
      </c>
    </row>
    <row r="13" spans="1:14" ht="18" customHeight="1" x14ac:dyDescent="0.15">
      <c r="A13" s="6" t="s">
        <v>112</v>
      </c>
      <c r="B13" s="10">
        <f>SUM(F21:F25)</f>
        <v>2036</v>
      </c>
      <c r="C13" s="10">
        <f>SUM(G21:G25)</f>
        <v>1030</v>
      </c>
      <c r="D13" s="10">
        <f>SUM(H21:H25)</f>
        <v>1006</v>
      </c>
      <c r="E13" s="9" t="s">
        <v>14</v>
      </c>
      <c r="F13" s="10">
        <f t="shared" si="0"/>
        <v>317</v>
      </c>
      <c r="G13" s="10">
        <v>170</v>
      </c>
      <c r="H13" s="10">
        <v>147</v>
      </c>
      <c r="I13" s="9" t="s">
        <v>15</v>
      </c>
      <c r="J13" s="10">
        <f t="shared" si="1"/>
        <v>859</v>
      </c>
      <c r="K13" s="10">
        <v>431</v>
      </c>
      <c r="L13" s="10">
        <v>428</v>
      </c>
    </row>
    <row r="14" spans="1:14" ht="18" customHeight="1" x14ac:dyDescent="0.15">
      <c r="A14" s="6" t="s">
        <v>113</v>
      </c>
      <c r="B14" s="11">
        <f>SUM(F26:F30)</f>
        <v>2621</v>
      </c>
      <c r="C14" s="11">
        <f>SUM(G26:G30)</f>
        <v>1338</v>
      </c>
      <c r="D14" s="11">
        <f>SUM(H26:H30)</f>
        <v>1283</v>
      </c>
      <c r="E14" s="9" t="s">
        <v>16</v>
      </c>
      <c r="F14" s="10">
        <f t="shared" si="0"/>
        <v>346</v>
      </c>
      <c r="G14" s="10">
        <v>192</v>
      </c>
      <c r="H14" s="10">
        <v>154</v>
      </c>
      <c r="I14" s="9" t="s">
        <v>17</v>
      </c>
      <c r="J14" s="10">
        <f t="shared" si="1"/>
        <v>833</v>
      </c>
      <c r="K14" s="10">
        <v>402</v>
      </c>
      <c r="L14" s="10">
        <v>431</v>
      </c>
    </row>
    <row r="15" spans="1:14" ht="18" customHeight="1" x14ac:dyDescent="0.15">
      <c r="A15" s="6" t="s">
        <v>114</v>
      </c>
      <c r="B15" s="10">
        <f>SUM(F31:F35)</f>
        <v>3155</v>
      </c>
      <c r="C15" s="10">
        <f>SUM(G31:G35)</f>
        <v>1563</v>
      </c>
      <c r="D15" s="10">
        <f>SUM(H31:H35)</f>
        <v>1592</v>
      </c>
      <c r="E15" s="9" t="s">
        <v>18</v>
      </c>
      <c r="F15" s="10">
        <f t="shared" si="0"/>
        <v>315</v>
      </c>
      <c r="G15" s="10">
        <v>163</v>
      </c>
      <c r="H15" s="10">
        <v>152</v>
      </c>
      <c r="I15" s="9" t="s">
        <v>19</v>
      </c>
      <c r="J15" s="10">
        <f t="shared" si="1"/>
        <v>1010</v>
      </c>
      <c r="K15" s="10">
        <v>489</v>
      </c>
      <c r="L15" s="10">
        <v>521</v>
      </c>
    </row>
    <row r="16" spans="1:14" ht="18" customHeight="1" x14ac:dyDescent="0.15">
      <c r="A16" s="6" t="s">
        <v>115</v>
      </c>
      <c r="B16" s="11">
        <f>SUM(F36:F40)</f>
        <v>2874</v>
      </c>
      <c r="C16" s="11">
        <f>SUM(G36:G40)</f>
        <v>1476</v>
      </c>
      <c r="D16" s="11">
        <f>SUM(H36:H40)</f>
        <v>1398</v>
      </c>
      <c r="E16" s="9" t="s">
        <v>20</v>
      </c>
      <c r="F16" s="10">
        <f t="shared" si="0"/>
        <v>340</v>
      </c>
      <c r="G16" s="10">
        <v>174</v>
      </c>
      <c r="H16" s="10">
        <v>166</v>
      </c>
      <c r="I16" s="9" t="s">
        <v>21</v>
      </c>
      <c r="J16" s="10">
        <f t="shared" si="1"/>
        <v>1058</v>
      </c>
      <c r="K16" s="10">
        <v>547</v>
      </c>
      <c r="L16" s="10">
        <v>511</v>
      </c>
    </row>
    <row r="17" spans="1:12" ht="18" customHeight="1" x14ac:dyDescent="0.15">
      <c r="A17" s="6" t="s">
        <v>116</v>
      </c>
      <c r="B17" s="10">
        <f>SUM(F41:F45)</f>
        <v>2618</v>
      </c>
      <c r="C17" s="10">
        <f>SUM(G41:G45)</f>
        <v>1310</v>
      </c>
      <c r="D17" s="10">
        <f>SUM(H41:H45)</f>
        <v>1308</v>
      </c>
      <c r="E17" s="9" t="s">
        <v>22</v>
      </c>
      <c r="F17" s="10">
        <f t="shared" si="0"/>
        <v>327</v>
      </c>
      <c r="G17" s="10">
        <v>178</v>
      </c>
      <c r="H17" s="10">
        <v>149</v>
      </c>
      <c r="I17" s="9" t="s">
        <v>23</v>
      </c>
      <c r="J17" s="10">
        <f t="shared" si="1"/>
        <v>1136</v>
      </c>
      <c r="K17" s="10">
        <v>538</v>
      </c>
      <c r="L17" s="10">
        <v>598</v>
      </c>
    </row>
    <row r="18" spans="1:12" ht="18" customHeight="1" x14ac:dyDescent="0.15">
      <c r="A18" s="6" t="s">
        <v>117</v>
      </c>
      <c r="B18" s="11">
        <f>SUM(J4:J8)</f>
        <v>2890</v>
      </c>
      <c r="C18" s="11">
        <f>SUM(K4:K8)</f>
        <v>1435</v>
      </c>
      <c r="D18" s="11">
        <f>SUM(L4:L8)</f>
        <v>1455</v>
      </c>
      <c r="E18" s="9" t="s">
        <v>24</v>
      </c>
      <c r="F18" s="10">
        <f t="shared" si="0"/>
        <v>330</v>
      </c>
      <c r="G18" s="10">
        <v>171</v>
      </c>
      <c r="H18" s="10">
        <v>159</v>
      </c>
      <c r="I18" s="9" t="s">
        <v>25</v>
      </c>
      <c r="J18" s="10">
        <f t="shared" si="1"/>
        <v>902</v>
      </c>
      <c r="K18" s="10">
        <v>435</v>
      </c>
      <c r="L18" s="10">
        <v>467</v>
      </c>
    </row>
    <row r="19" spans="1:12" ht="18" customHeight="1" x14ac:dyDescent="0.15">
      <c r="A19" s="6" t="s">
        <v>118</v>
      </c>
      <c r="B19" s="10">
        <f>SUM(J9:J13)</f>
        <v>3672</v>
      </c>
      <c r="C19" s="10">
        <f>SUM(K9:K13)</f>
        <v>1775</v>
      </c>
      <c r="D19" s="10">
        <f>SUM(L9:L13)</f>
        <v>1897</v>
      </c>
      <c r="E19" s="9" t="s">
        <v>26</v>
      </c>
      <c r="F19" s="10">
        <f t="shared" si="0"/>
        <v>347</v>
      </c>
      <c r="G19" s="10">
        <v>169</v>
      </c>
      <c r="H19" s="10">
        <v>178</v>
      </c>
      <c r="I19" s="9" t="s">
        <v>27</v>
      </c>
      <c r="J19" s="10">
        <f t="shared" si="1"/>
        <v>569</v>
      </c>
      <c r="K19" s="10">
        <v>278</v>
      </c>
      <c r="L19" s="10">
        <v>291</v>
      </c>
    </row>
    <row r="20" spans="1:12" ht="18" customHeight="1" x14ac:dyDescent="0.15">
      <c r="A20" s="6" t="s">
        <v>119</v>
      </c>
      <c r="B20" s="11">
        <f>SUM(J14:J18)</f>
        <v>4939</v>
      </c>
      <c r="C20" s="11">
        <f>SUM(K14:K18)</f>
        <v>2411</v>
      </c>
      <c r="D20" s="11">
        <f>SUM(L14:L18)</f>
        <v>2528</v>
      </c>
      <c r="E20" s="9" t="s">
        <v>28</v>
      </c>
      <c r="F20" s="10">
        <f t="shared" si="0"/>
        <v>347</v>
      </c>
      <c r="G20" s="10">
        <v>183</v>
      </c>
      <c r="H20" s="10">
        <v>164</v>
      </c>
      <c r="I20" s="9" t="s">
        <v>29</v>
      </c>
      <c r="J20" s="10">
        <f t="shared" si="1"/>
        <v>670</v>
      </c>
      <c r="K20" s="10">
        <v>285</v>
      </c>
      <c r="L20" s="10">
        <v>385</v>
      </c>
    </row>
    <row r="21" spans="1:12" ht="18" customHeight="1" x14ac:dyDescent="0.15">
      <c r="A21" s="6" t="s">
        <v>120</v>
      </c>
      <c r="B21" s="10">
        <f>SUM(J19:J23)</f>
        <v>3404</v>
      </c>
      <c r="C21" s="10">
        <f>SUM(K19:K23)</f>
        <v>1541</v>
      </c>
      <c r="D21" s="10">
        <f>SUM(L19:L23)</f>
        <v>1863</v>
      </c>
      <c r="E21" s="9" t="s">
        <v>30</v>
      </c>
      <c r="F21" s="10">
        <f t="shared" si="0"/>
        <v>389</v>
      </c>
      <c r="G21" s="10">
        <v>193</v>
      </c>
      <c r="H21" s="10">
        <v>196</v>
      </c>
      <c r="I21" s="9" t="s">
        <v>31</v>
      </c>
      <c r="J21" s="10">
        <f t="shared" si="1"/>
        <v>793</v>
      </c>
      <c r="K21" s="10">
        <v>357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2623</v>
      </c>
      <c r="C22" s="11">
        <f>SUM(K24:K28)</f>
        <v>1109</v>
      </c>
      <c r="D22" s="11">
        <f>SUM(L24:L28)</f>
        <v>1514</v>
      </c>
      <c r="E22" s="9" t="s">
        <v>32</v>
      </c>
      <c r="F22" s="10">
        <f t="shared" si="0"/>
        <v>377</v>
      </c>
      <c r="G22" s="10">
        <v>197</v>
      </c>
      <c r="H22" s="10">
        <v>180</v>
      </c>
      <c r="I22" s="9" t="s">
        <v>33</v>
      </c>
      <c r="J22" s="10">
        <f t="shared" si="1"/>
        <v>704</v>
      </c>
      <c r="K22" s="10">
        <v>319</v>
      </c>
      <c r="L22" s="10">
        <v>385</v>
      </c>
    </row>
    <row r="23" spans="1:12" ht="18" customHeight="1" x14ac:dyDescent="0.15">
      <c r="A23" s="6" t="s">
        <v>122</v>
      </c>
      <c r="B23" s="10">
        <f>SUM(J29:J33)</f>
        <v>2028</v>
      </c>
      <c r="C23" s="10">
        <f>SUM(K29:K33)</f>
        <v>723</v>
      </c>
      <c r="D23" s="10">
        <f>SUM(L29:L33)</f>
        <v>1305</v>
      </c>
      <c r="E23" s="9" t="s">
        <v>34</v>
      </c>
      <c r="F23" s="10">
        <f t="shared" si="0"/>
        <v>416</v>
      </c>
      <c r="G23" s="10">
        <v>207</v>
      </c>
      <c r="H23" s="10">
        <v>209</v>
      </c>
      <c r="I23" s="9" t="s">
        <v>35</v>
      </c>
      <c r="J23" s="10">
        <f t="shared" si="1"/>
        <v>668</v>
      </c>
      <c r="K23" s="10">
        <v>302</v>
      </c>
      <c r="L23" s="10">
        <v>366</v>
      </c>
    </row>
    <row r="24" spans="1:12" ht="18" customHeight="1" x14ac:dyDescent="0.15">
      <c r="A24" s="6" t="s">
        <v>123</v>
      </c>
      <c r="B24" s="11">
        <f>SUM(J34:J38)</f>
        <v>1079</v>
      </c>
      <c r="C24" s="11">
        <f>SUM(K34:K38)</f>
        <v>286</v>
      </c>
      <c r="D24" s="11">
        <f>SUM(L34:L38)</f>
        <v>793</v>
      </c>
      <c r="E24" s="9" t="s">
        <v>36</v>
      </c>
      <c r="F24" s="10">
        <f t="shared" si="0"/>
        <v>415</v>
      </c>
      <c r="G24" s="10">
        <v>217</v>
      </c>
      <c r="H24" s="10">
        <v>198</v>
      </c>
      <c r="I24" s="9" t="s">
        <v>37</v>
      </c>
      <c r="J24" s="10">
        <f t="shared" si="1"/>
        <v>623</v>
      </c>
      <c r="K24" s="10">
        <v>283</v>
      </c>
      <c r="L24" s="10">
        <v>340</v>
      </c>
    </row>
    <row r="25" spans="1:12" ht="18" customHeight="1" x14ac:dyDescent="0.15">
      <c r="A25" s="6" t="s">
        <v>124</v>
      </c>
      <c r="B25" s="10">
        <f>SUM(J39:J43)</f>
        <v>392</v>
      </c>
      <c r="C25" s="10">
        <f>SUM(K39:K43)</f>
        <v>81</v>
      </c>
      <c r="D25" s="10">
        <f>SUM(L39:L43)</f>
        <v>311</v>
      </c>
      <c r="E25" s="9" t="s">
        <v>38</v>
      </c>
      <c r="F25" s="10">
        <f t="shared" si="0"/>
        <v>439</v>
      </c>
      <c r="G25" s="10">
        <v>216</v>
      </c>
      <c r="H25" s="10">
        <v>223</v>
      </c>
      <c r="I25" s="9" t="s">
        <v>39</v>
      </c>
      <c r="J25" s="10">
        <f t="shared" si="1"/>
        <v>570</v>
      </c>
      <c r="K25" s="10">
        <v>247</v>
      </c>
      <c r="L25" s="10">
        <v>323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10</v>
      </c>
      <c r="D26" s="11">
        <f>L44</f>
        <v>46</v>
      </c>
      <c r="E26" s="9" t="s">
        <v>40</v>
      </c>
      <c r="F26" s="10">
        <f t="shared" si="0"/>
        <v>429</v>
      </c>
      <c r="G26" s="10">
        <v>225</v>
      </c>
      <c r="H26" s="10">
        <v>204</v>
      </c>
      <c r="I26" s="9" t="s">
        <v>41</v>
      </c>
      <c r="J26" s="10">
        <f t="shared" si="1"/>
        <v>440</v>
      </c>
      <c r="K26" s="10">
        <v>183</v>
      </c>
      <c r="L26" s="10">
        <v>257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487</v>
      </c>
      <c r="G27" s="10">
        <v>246</v>
      </c>
      <c r="H27" s="10">
        <v>241</v>
      </c>
      <c r="I27" s="9" t="s">
        <v>43</v>
      </c>
      <c r="J27" s="10">
        <f t="shared" si="1"/>
        <v>498</v>
      </c>
      <c r="K27" s="10">
        <v>190</v>
      </c>
      <c r="L27" s="10">
        <v>308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107</v>
      </c>
      <c r="D28" s="10">
        <v>117</v>
      </c>
      <c r="E28" s="9" t="s">
        <v>44</v>
      </c>
      <c r="F28" s="10">
        <f t="shared" si="0"/>
        <v>594</v>
      </c>
      <c r="G28" s="10">
        <v>288</v>
      </c>
      <c r="H28" s="10">
        <v>306</v>
      </c>
      <c r="I28" s="9" t="s">
        <v>45</v>
      </c>
      <c r="J28" s="10">
        <f t="shared" si="1"/>
        <v>492</v>
      </c>
      <c r="K28" s="10">
        <v>206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217</v>
      </c>
      <c r="C29" s="10">
        <v>128</v>
      </c>
      <c r="D29" s="10">
        <v>89</v>
      </c>
      <c r="E29" s="9" t="s">
        <v>46</v>
      </c>
      <c r="F29" s="10">
        <f t="shared" si="0"/>
        <v>534</v>
      </c>
      <c r="G29" s="10">
        <v>275</v>
      </c>
      <c r="H29" s="10">
        <v>259</v>
      </c>
      <c r="I29" s="9" t="s">
        <v>47</v>
      </c>
      <c r="J29" s="10">
        <f t="shared" si="1"/>
        <v>497</v>
      </c>
      <c r="K29" s="10">
        <v>187</v>
      </c>
      <c r="L29" s="10">
        <v>310</v>
      </c>
    </row>
    <row r="30" spans="1:12" ht="18" customHeight="1" x14ac:dyDescent="0.15">
      <c r="A30" s="12" t="s">
        <v>48</v>
      </c>
      <c r="B30" s="10">
        <f t="shared" si="2"/>
        <v>217</v>
      </c>
      <c r="C30" s="10">
        <v>118</v>
      </c>
      <c r="D30" s="10">
        <v>99</v>
      </c>
      <c r="E30" s="9" t="s">
        <v>49</v>
      </c>
      <c r="F30" s="10">
        <f t="shared" si="0"/>
        <v>577</v>
      </c>
      <c r="G30" s="10">
        <v>304</v>
      </c>
      <c r="H30" s="10">
        <v>273</v>
      </c>
      <c r="I30" s="9" t="s">
        <v>50</v>
      </c>
      <c r="J30" s="10">
        <f t="shared" si="1"/>
        <v>440</v>
      </c>
      <c r="K30" s="10">
        <v>180</v>
      </c>
      <c r="L30" s="10">
        <v>260</v>
      </c>
    </row>
    <row r="31" spans="1:12" ht="18" customHeight="1" x14ac:dyDescent="0.15">
      <c r="A31" s="12" t="s">
        <v>51</v>
      </c>
      <c r="B31" s="10">
        <f t="shared" si="2"/>
        <v>240</v>
      </c>
      <c r="C31" s="10">
        <v>129</v>
      </c>
      <c r="D31" s="10">
        <v>111</v>
      </c>
      <c r="E31" s="9" t="s">
        <v>52</v>
      </c>
      <c r="F31" s="10">
        <f t="shared" si="0"/>
        <v>603</v>
      </c>
      <c r="G31" s="10">
        <v>288</v>
      </c>
      <c r="H31" s="10">
        <v>315</v>
      </c>
      <c r="I31" s="9" t="s">
        <v>53</v>
      </c>
      <c r="J31" s="10">
        <f t="shared" si="1"/>
        <v>379</v>
      </c>
      <c r="K31" s="10">
        <v>116</v>
      </c>
      <c r="L31" s="10">
        <v>263</v>
      </c>
    </row>
    <row r="32" spans="1:12" ht="18" customHeight="1" x14ac:dyDescent="0.15">
      <c r="A32" s="12" t="s">
        <v>54</v>
      </c>
      <c r="B32" s="10">
        <f t="shared" si="2"/>
        <v>244</v>
      </c>
      <c r="C32" s="10">
        <v>151</v>
      </c>
      <c r="D32" s="10">
        <v>93</v>
      </c>
      <c r="E32" s="9" t="s">
        <v>55</v>
      </c>
      <c r="F32" s="10">
        <f t="shared" si="0"/>
        <v>611</v>
      </c>
      <c r="G32" s="10">
        <v>307</v>
      </c>
      <c r="H32" s="10">
        <v>304</v>
      </c>
      <c r="I32" s="9" t="s">
        <v>56</v>
      </c>
      <c r="J32" s="10">
        <f t="shared" si="1"/>
        <v>379</v>
      </c>
      <c r="K32" s="10">
        <v>139</v>
      </c>
      <c r="L32" s="10">
        <v>240</v>
      </c>
    </row>
    <row r="33" spans="1:12" ht="18" customHeight="1" x14ac:dyDescent="0.15">
      <c r="A33" s="12" t="s">
        <v>57</v>
      </c>
      <c r="B33" s="10">
        <f t="shared" si="2"/>
        <v>256</v>
      </c>
      <c r="C33" s="10">
        <v>126</v>
      </c>
      <c r="D33" s="10">
        <v>130</v>
      </c>
      <c r="E33" s="9" t="s">
        <v>58</v>
      </c>
      <c r="F33" s="10">
        <f t="shared" si="0"/>
        <v>629</v>
      </c>
      <c r="G33" s="10">
        <v>308</v>
      </c>
      <c r="H33" s="10">
        <v>321</v>
      </c>
      <c r="I33" s="9" t="s">
        <v>59</v>
      </c>
      <c r="J33" s="10">
        <f t="shared" si="1"/>
        <v>333</v>
      </c>
      <c r="K33" s="10">
        <v>101</v>
      </c>
      <c r="L33" s="10">
        <v>232</v>
      </c>
    </row>
    <row r="34" spans="1:12" ht="18" customHeight="1" x14ac:dyDescent="0.15">
      <c r="A34" s="12" t="s">
        <v>60</v>
      </c>
      <c r="B34" s="10">
        <f t="shared" si="2"/>
        <v>280</v>
      </c>
      <c r="C34" s="10">
        <v>138</v>
      </c>
      <c r="D34" s="10">
        <v>142</v>
      </c>
      <c r="E34" s="9" t="s">
        <v>61</v>
      </c>
      <c r="F34" s="10">
        <f t="shared" si="0"/>
        <v>644</v>
      </c>
      <c r="G34" s="10">
        <v>327</v>
      </c>
      <c r="H34" s="10">
        <v>317</v>
      </c>
      <c r="I34" s="9" t="s">
        <v>62</v>
      </c>
      <c r="J34" s="10">
        <f t="shared" si="1"/>
        <v>285</v>
      </c>
      <c r="K34" s="10">
        <v>81</v>
      </c>
      <c r="L34" s="10">
        <v>204</v>
      </c>
    </row>
    <row r="35" spans="1:12" ht="18" customHeight="1" x14ac:dyDescent="0.15">
      <c r="A35" s="12" t="s">
        <v>63</v>
      </c>
      <c r="B35" s="10">
        <f t="shared" si="2"/>
        <v>270</v>
      </c>
      <c r="C35" s="10">
        <v>149</v>
      </c>
      <c r="D35" s="10">
        <v>121</v>
      </c>
      <c r="E35" s="9" t="s">
        <v>64</v>
      </c>
      <c r="F35" s="10">
        <f t="shared" si="0"/>
        <v>668</v>
      </c>
      <c r="G35" s="10">
        <v>333</v>
      </c>
      <c r="H35" s="10">
        <v>335</v>
      </c>
      <c r="I35" s="9" t="s">
        <v>65</v>
      </c>
      <c r="J35" s="10">
        <f t="shared" si="1"/>
        <v>238</v>
      </c>
      <c r="K35" s="10">
        <v>65</v>
      </c>
      <c r="L35" s="10">
        <v>173</v>
      </c>
    </row>
    <row r="36" spans="1:12" ht="18" customHeight="1" x14ac:dyDescent="0.15">
      <c r="A36" s="12" t="s">
        <v>66</v>
      </c>
      <c r="B36" s="10">
        <f t="shared" si="2"/>
        <v>320</v>
      </c>
      <c r="C36" s="10">
        <v>159</v>
      </c>
      <c r="D36" s="10">
        <v>161</v>
      </c>
      <c r="E36" s="9" t="s">
        <v>67</v>
      </c>
      <c r="F36" s="10">
        <f t="shared" si="0"/>
        <v>586</v>
      </c>
      <c r="G36" s="10">
        <v>299</v>
      </c>
      <c r="H36" s="10">
        <v>287</v>
      </c>
      <c r="I36" s="9" t="s">
        <v>68</v>
      </c>
      <c r="J36" s="10">
        <f t="shared" si="1"/>
        <v>212</v>
      </c>
      <c r="K36" s="10">
        <v>54</v>
      </c>
      <c r="L36" s="10">
        <v>158</v>
      </c>
    </row>
    <row r="37" spans="1:12" ht="18" customHeight="1" x14ac:dyDescent="0.15">
      <c r="A37" s="12" t="s">
        <v>69</v>
      </c>
      <c r="B37" s="10">
        <f t="shared" si="2"/>
        <v>330</v>
      </c>
      <c r="C37" s="10">
        <v>156</v>
      </c>
      <c r="D37" s="10">
        <v>174</v>
      </c>
      <c r="E37" s="9" t="s">
        <v>70</v>
      </c>
      <c r="F37" s="10">
        <f t="shared" si="0"/>
        <v>589</v>
      </c>
      <c r="G37" s="10">
        <v>327</v>
      </c>
      <c r="H37" s="10">
        <v>262</v>
      </c>
      <c r="I37" s="9" t="s">
        <v>71</v>
      </c>
      <c r="J37" s="10">
        <f t="shared" si="1"/>
        <v>177</v>
      </c>
      <c r="K37" s="10">
        <v>49</v>
      </c>
      <c r="L37" s="10">
        <v>128</v>
      </c>
    </row>
    <row r="38" spans="1:12" ht="18" customHeight="1" x14ac:dyDescent="0.15">
      <c r="A38" s="12" t="s">
        <v>72</v>
      </c>
      <c r="B38" s="10">
        <f t="shared" si="2"/>
        <v>321</v>
      </c>
      <c r="C38" s="10">
        <v>189</v>
      </c>
      <c r="D38" s="10">
        <v>132</v>
      </c>
      <c r="E38" s="9" t="s">
        <v>73</v>
      </c>
      <c r="F38" s="10">
        <f t="shared" si="0"/>
        <v>582</v>
      </c>
      <c r="G38" s="10">
        <v>292</v>
      </c>
      <c r="H38" s="10">
        <v>290</v>
      </c>
      <c r="I38" s="9" t="s">
        <v>74</v>
      </c>
      <c r="J38" s="10">
        <f t="shared" si="1"/>
        <v>167</v>
      </c>
      <c r="K38" s="10">
        <v>37</v>
      </c>
      <c r="L38" s="10">
        <v>130</v>
      </c>
    </row>
    <row r="39" spans="1:12" ht="18" customHeight="1" x14ac:dyDescent="0.15">
      <c r="A39" s="12" t="s">
        <v>75</v>
      </c>
      <c r="B39" s="10">
        <f t="shared" si="2"/>
        <v>352</v>
      </c>
      <c r="C39" s="10">
        <v>188</v>
      </c>
      <c r="D39" s="10">
        <v>164</v>
      </c>
      <c r="E39" s="9" t="s">
        <v>76</v>
      </c>
      <c r="F39" s="10">
        <f t="shared" si="0"/>
        <v>607</v>
      </c>
      <c r="G39" s="10">
        <v>310</v>
      </c>
      <c r="H39" s="10">
        <v>297</v>
      </c>
      <c r="I39" s="9" t="s">
        <v>77</v>
      </c>
      <c r="J39" s="10">
        <f t="shared" si="1"/>
        <v>135</v>
      </c>
      <c r="K39" s="10">
        <v>33</v>
      </c>
      <c r="L39" s="10">
        <v>102</v>
      </c>
    </row>
    <row r="40" spans="1:12" ht="18" customHeight="1" x14ac:dyDescent="0.15">
      <c r="A40" s="12" t="s">
        <v>78</v>
      </c>
      <c r="B40" s="10">
        <f t="shared" si="2"/>
        <v>346</v>
      </c>
      <c r="C40" s="10">
        <v>178</v>
      </c>
      <c r="D40" s="10">
        <v>168</v>
      </c>
      <c r="E40" s="9" t="s">
        <v>79</v>
      </c>
      <c r="F40" s="10">
        <f t="shared" si="0"/>
        <v>510</v>
      </c>
      <c r="G40" s="10">
        <v>248</v>
      </c>
      <c r="H40" s="10">
        <v>262</v>
      </c>
      <c r="I40" s="9" t="s">
        <v>80</v>
      </c>
      <c r="J40" s="10">
        <f t="shared" si="1"/>
        <v>105</v>
      </c>
      <c r="K40" s="10">
        <v>18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344</v>
      </c>
      <c r="C41" s="10">
        <v>177</v>
      </c>
      <c r="D41" s="10">
        <v>167</v>
      </c>
      <c r="E41" s="9" t="s">
        <v>82</v>
      </c>
      <c r="F41" s="10">
        <f t="shared" si="0"/>
        <v>504</v>
      </c>
      <c r="G41" s="10">
        <v>245</v>
      </c>
      <c r="H41" s="10">
        <v>259</v>
      </c>
      <c r="I41" s="9" t="s">
        <v>83</v>
      </c>
      <c r="J41" s="10">
        <f t="shared" si="1"/>
        <v>69</v>
      </c>
      <c r="K41" s="10">
        <v>17</v>
      </c>
      <c r="L41" s="10">
        <v>52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196</v>
      </c>
      <c r="D42" s="10">
        <v>162</v>
      </c>
      <c r="E42" s="9" t="s">
        <v>85</v>
      </c>
      <c r="F42" s="10">
        <f t="shared" si="0"/>
        <v>591</v>
      </c>
      <c r="G42" s="10">
        <v>308</v>
      </c>
      <c r="H42" s="10">
        <v>283</v>
      </c>
      <c r="I42" s="9" t="s">
        <v>86</v>
      </c>
      <c r="J42" s="10">
        <f t="shared" si="1"/>
        <v>46</v>
      </c>
      <c r="K42" s="10">
        <v>9</v>
      </c>
      <c r="L42" s="10">
        <v>37</v>
      </c>
    </row>
    <row r="43" spans="1:12" ht="18" customHeight="1" x14ac:dyDescent="0.15">
      <c r="A43" s="12" t="s">
        <v>87</v>
      </c>
      <c r="B43" s="10">
        <f t="shared" si="2"/>
        <v>385</v>
      </c>
      <c r="C43" s="10">
        <v>205</v>
      </c>
      <c r="D43" s="10">
        <v>180</v>
      </c>
      <c r="E43" s="9" t="s">
        <v>88</v>
      </c>
      <c r="F43" s="10">
        <f t="shared" si="0"/>
        <v>497</v>
      </c>
      <c r="G43" s="10">
        <v>234</v>
      </c>
      <c r="H43" s="10">
        <v>263</v>
      </c>
      <c r="I43" s="9" t="s">
        <v>89</v>
      </c>
      <c r="J43" s="10">
        <f t="shared" si="1"/>
        <v>37</v>
      </c>
      <c r="K43" s="10">
        <v>4</v>
      </c>
      <c r="L43" s="10">
        <v>33</v>
      </c>
    </row>
    <row r="44" spans="1:12" ht="18" customHeight="1" x14ac:dyDescent="0.15">
      <c r="A44" s="12" t="s">
        <v>90</v>
      </c>
      <c r="B44" s="10">
        <f t="shared" si="2"/>
        <v>376</v>
      </c>
      <c r="C44" s="10">
        <v>207</v>
      </c>
      <c r="D44" s="10">
        <v>169</v>
      </c>
      <c r="E44" s="9" t="s">
        <v>91</v>
      </c>
      <c r="F44" s="10">
        <f t="shared" si="0"/>
        <v>509</v>
      </c>
      <c r="G44" s="10">
        <v>253</v>
      </c>
      <c r="H44" s="10">
        <v>256</v>
      </c>
      <c r="I44" s="9" t="s">
        <v>125</v>
      </c>
      <c r="J44" s="10">
        <f t="shared" si="1"/>
        <v>56</v>
      </c>
      <c r="K44" s="10">
        <v>10</v>
      </c>
      <c r="L44" s="10">
        <v>46</v>
      </c>
    </row>
    <row r="45" spans="1:12" ht="18" customHeight="1" x14ac:dyDescent="0.15">
      <c r="A45" s="12" t="s">
        <v>92</v>
      </c>
      <c r="B45" s="10">
        <f t="shared" si="2"/>
        <v>411</v>
      </c>
      <c r="C45" s="10">
        <v>220</v>
      </c>
      <c r="D45" s="10">
        <v>191</v>
      </c>
      <c r="E45" s="9" t="s">
        <v>93</v>
      </c>
      <c r="F45" s="10">
        <f t="shared" si="0"/>
        <v>517</v>
      </c>
      <c r="G45" s="10">
        <v>270</v>
      </c>
      <c r="H45" s="10">
        <v>247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令和3年6月1日現在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44989</v>
      </c>
      <c r="C51" s="25">
        <f>SUM(C53:C73)</f>
        <v>21872</v>
      </c>
      <c r="D51" s="24">
        <f>SUM(D53:D73)</f>
        <v>23117</v>
      </c>
      <c r="E51" s="26" t="s">
        <v>131</v>
      </c>
      <c r="F51" s="48">
        <f t="shared" ref="F51:F92" si="3">+G51+H51</f>
        <v>312</v>
      </c>
      <c r="G51" s="49">
        <v>182</v>
      </c>
      <c r="H51" s="53">
        <v>130</v>
      </c>
      <c r="I51" s="26" t="s">
        <v>137</v>
      </c>
      <c r="J51" s="48">
        <f t="shared" ref="J51:J91" si="4">+K51+L51</f>
        <v>543</v>
      </c>
      <c r="K51" s="60">
        <v>268</v>
      </c>
      <c r="L51" s="61">
        <v>275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323</v>
      </c>
      <c r="G52" s="49">
        <v>154</v>
      </c>
      <c r="H52" s="53">
        <v>169</v>
      </c>
      <c r="I52" s="26" t="s">
        <v>139</v>
      </c>
      <c r="J52" s="48">
        <f t="shared" si="4"/>
        <v>577</v>
      </c>
      <c r="K52" s="62">
        <v>281</v>
      </c>
      <c r="L52" s="63">
        <v>296</v>
      </c>
    </row>
    <row r="53" spans="1:12" ht="18" customHeight="1" x14ac:dyDescent="0.15">
      <c r="A53" s="23" t="s">
        <v>140</v>
      </c>
      <c r="B53" s="28">
        <f>SUM(B75:B79)</f>
        <v>1138</v>
      </c>
      <c r="C53" s="29">
        <f>SUM(C75:C79)</f>
        <v>632</v>
      </c>
      <c r="D53" s="30">
        <f>SUM(D75:D79)</f>
        <v>506</v>
      </c>
      <c r="E53" s="26" t="s">
        <v>0</v>
      </c>
      <c r="F53" s="48">
        <f t="shared" si="3"/>
        <v>307</v>
      </c>
      <c r="G53" s="49">
        <v>165</v>
      </c>
      <c r="H53" s="53">
        <v>142</v>
      </c>
      <c r="I53" s="26" t="s">
        <v>1</v>
      </c>
      <c r="J53" s="48">
        <f t="shared" si="4"/>
        <v>568</v>
      </c>
      <c r="K53" s="62">
        <v>295</v>
      </c>
      <c r="L53" s="63">
        <v>273</v>
      </c>
    </row>
    <row r="54" spans="1:12" ht="18" customHeight="1" x14ac:dyDescent="0.15">
      <c r="A54" s="23" t="s">
        <v>141</v>
      </c>
      <c r="B54" s="27">
        <f>SUM(B80:B84)</f>
        <v>1453</v>
      </c>
      <c r="C54" s="29">
        <f>SUM(C80:C84)</f>
        <v>726</v>
      </c>
      <c r="D54" s="30">
        <f>SUM(D80:D84)</f>
        <v>727</v>
      </c>
      <c r="E54" s="26" t="s">
        <v>2</v>
      </c>
      <c r="F54" s="48">
        <f t="shared" si="3"/>
        <v>302</v>
      </c>
      <c r="G54" s="49">
        <v>150</v>
      </c>
      <c r="H54" s="54">
        <v>152</v>
      </c>
      <c r="I54" s="26" t="s">
        <v>3</v>
      </c>
      <c r="J54" s="48">
        <f t="shared" si="4"/>
        <v>621</v>
      </c>
      <c r="K54" s="62">
        <v>315</v>
      </c>
      <c r="L54" s="63">
        <v>306</v>
      </c>
    </row>
    <row r="55" spans="1:12" ht="18" customHeight="1" x14ac:dyDescent="0.15">
      <c r="A55" s="23" t="s">
        <v>142</v>
      </c>
      <c r="B55" s="27">
        <f>SUM(B85:B89)</f>
        <v>1717</v>
      </c>
      <c r="C55" s="29">
        <f>SUM(C85:C89)</f>
        <v>926</v>
      </c>
      <c r="D55" s="30">
        <f>SUM(D85:D89)</f>
        <v>791</v>
      </c>
      <c r="E55" s="26" t="s">
        <v>4</v>
      </c>
      <c r="F55" s="48">
        <f t="shared" si="3"/>
        <v>309</v>
      </c>
      <c r="G55" s="49">
        <v>184</v>
      </c>
      <c r="H55" s="53">
        <v>125</v>
      </c>
      <c r="I55" s="26" t="s">
        <v>5</v>
      </c>
      <c r="J55" s="48">
        <f t="shared" si="4"/>
        <v>558</v>
      </c>
      <c r="K55" s="62">
        <v>273</v>
      </c>
      <c r="L55" s="63">
        <v>285</v>
      </c>
    </row>
    <row r="56" spans="1:12" ht="18" customHeight="1" x14ac:dyDescent="0.15">
      <c r="A56" s="23" t="s">
        <v>143</v>
      </c>
      <c r="B56" s="27">
        <f>+B90+B91+B92+F51+F52</f>
        <v>1801</v>
      </c>
      <c r="C56" s="30">
        <f>+C90+C91+C92+G51+G52</f>
        <v>965</v>
      </c>
      <c r="D56" s="30">
        <f>+D90+D91+D92+H51+H52</f>
        <v>836</v>
      </c>
      <c r="E56" s="26" t="s">
        <v>6</v>
      </c>
      <c r="F56" s="48">
        <f t="shared" si="3"/>
        <v>280</v>
      </c>
      <c r="G56" s="49">
        <v>155</v>
      </c>
      <c r="H56" s="53">
        <v>125</v>
      </c>
      <c r="I56" s="26" t="s">
        <v>7</v>
      </c>
      <c r="J56" s="48">
        <f t="shared" si="4"/>
        <v>646</v>
      </c>
      <c r="K56" s="62">
        <v>322</v>
      </c>
      <c r="L56" s="63">
        <v>324</v>
      </c>
    </row>
    <row r="57" spans="1:12" ht="18" customHeight="1" x14ac:dyDescent="0.15">
      <c r="A57" s="23" t="s">
        <v>144</v>
      </c>
      <c r="B57" s="27">
        <f>SUM(F53:F57)</f>
        <v>1505</v>
      </c>
      <c r="C57" s="31">
        <f>SUM(G53:G57)</f>
        <v>853</v>
      </c>
      <c r="D57" s="32">
        <f>SUM(H53:H57)</f>
        <v>652</v>
      </c>
      <c r="E57" s="26" t="s">
        <v>8</v>
      </c>
      <c r="F57" s="48">
        <f t="shared" si="3"/>
        <v>307</v>
      </c>
      <c r="G57" s="49">
        <v>199</v>
      </c>
      <c r="H57" s="53">
        <v>108</v>
      </c>
      <c r="I57" s="26" t="s">
        <v>9</v>
      </c>
      <c r="J57" s="48">
        <f t="shared" si="4"/>
        <v>674</v>
      </c>
      <c r="K57" s="62">
        <v>321</v>
      </c>
      <c r="L57" s="63">
        <v>353</v>
      </c>
    </row>
    <row r="58" spans="1:12" ht="18" customHeight="1" x14ac:dyDescent="0.15">
      <c r="A58" s="23" t="s">
        <v>145</v>
      </c>
      <c r="B58" s="27">
        <f>SUM(F58:F62)</f>
        <v>1586</v>
      </c>
      <c r="C58" s="29">
        <f>SUM(G58:G62)</f>
        <v>873</v>
      </c>
      <c r="D58" s="30">
        <f>SUM(H58:H62)</f>
        <v>713</v>
      </c>
      <c r="E58" s="26" t="s">
        <v>10</v>
      </c>
      <c r="F58" s="48">
        <f t="shared" si="3"/>
        <v>316</v>
      </c>
      <c r="G58" s="49">
        <v>175</v>
      </c>
      <c r="H58" s="53">
        <v>141</v>
      </c>
      <c r="I58" s="26" t="s">
        <v>11</v>
      </c>
      <c r="J58" s="48">
        <f t="shared" si="4"/>
        <v>712</v>
      </c>
      <c r="K58" s="62">
        <v>337</v>
      </c>
      <c r="L58" s="63">
        <v>375</v>
      </c>
    </row>
    <row r="59" spans="1:12" ht="18" customHeight="1" x14ac:dyDescent="0.15">
      <c r="A59" s="23" t="s">
        <v>146</v>
      </c>
      <c r="B59" s="27">
        <f>SUM(F63:F67)</f>
        <v>1654</v>
      </c>
      <c r="C59" s="29">
        <f>SUM(G63:G67)</f>
        <v>860</v>
      </c>
      <c r="D59" s="30">
        <f>SUM(H63:H67)</f>
        <v>794</v>
      </c>
      <c r="E59" s="26" t="s">
        <v>12</v>
      </c>
      <c r="F59" s="48">
        <f t="shared" si="3"/>
        <v>315</v>
      </c>
      <c r="G59" s="49">
        <v>184</v>
      </c>
      <c r="H59" s="53">
        <v>131</v>
      </c>
      <c r="I59" s="26" t="s">
        <v>13</v>
      </c>
      <c r="J59" s="48">
        <f t="shared" si="4"/>
        <v>762</v>
      </c>
      <c r="K59" s="62">
        <v>357</v>
      </c>
      <c r="L59" s="63">
        <v>405</v>
      </c>
    </row>
    <row r="60" spans="1:12" ht="18" customHeight="1" x14ac:dyDescent="0.15">
      <c r="A60" s="23" t="s">
        <v>147</v>
      </c>
      <c r="B60" s="27">
        <f>SUM(F68:F72)</f>
        <v>2008</v>
      </c>
      <c r="C60" s="29">
        <f>SUM(G68:G72)</f>
        <v>1021</v>
      </c>
      <c r="D60" s="30">
        <f>SUM(H68:H72)</f>
        <v>987</v>
      </c>
      <c r="E60" s="26" t="s">
        <v>14</v>
      </c>
      <c r="F60" s="48">
        <f t="shared" si="3"/>
        <v>314</v>
      </c>
      <c r="G60" s="49">
        <v>167</v>
      </c>
      <c r="H60" s="53">
        <v>147</v>
      </c>
      <c r="I60" s="26" t="s">
        <v>15</v>
      </c>
      <c r="J60" s="48">
        <f t="shared" si="4"/>
        <v>855</v>
      </c>
      <c r="K60" s="62">
        <v>430</v>
      </c>
      <c r="L60" s="63">
        <v>425</v>
      </c>
    </row>
    <row r="61" spans="1:12" ht="18" customHeight="1" x14ac:dyDescent="0.15">
      <c r="A61" s="23" t="s">
        <v>148</v>
      </c>
      <c r="B61" s="27">
        <f>SUM(F73:F77)</f>
        <v>2577</v>
      </c>
      <c r="C61" s="29">
        <f>SUM(G73:G77)</f>
        <v>1333</v>
      </c>
      <c r="D61" s="30">
        <f>SUM(H73:H77)</f>
        <v>1244</v>
      </c>
      <c r="E61" s="26" t="s">
        <v>16</v>
      </c>
      <c r="F61" s="48">
        <f t="shared" si="3"/>
        <v>332</v>
      </c>
      <c r="G61" s="49">
        <v>186</v>
      </c>
      <c r="H61" s="53">
        <v>146</v>
      </c>
      <c r="I61" s="26" t="s">
        <v>17</v>
      </c>
      <c r="J61" s="48">
        <f t="shared" si="4"/>
        <v>832</v>
      </c>
      <c r="K61" s="62">
        <v>402</v>
      </c>
      <c r="L61" s="63">
        <v>430</v>
      </c>
    </row>
    <row r="62" spans="1:12" ht="18" customHeight="1" x14ac:dyDescent="0.15">
      <c r="A62" s="23" t="s">
        <v>149</v>
      </c>
      <c r="B62" s="27">
        <f>SUM(F78:F82)</f>
        <v>3113</v>
      </c>
      <c r="C62" s="29">
        <f>SUM(G78:G82)</f>
        <v>1557</v>
      </c>
      <c r="D62" s="30">
        <f>SUM(H78:H82)</f>
        <v>1556</v>
      </c>
      <c r="E62" s="26" t="s">
        <v>18</v>
      </c>
      <c r="F62" s="48">
        <f t="shared" si="3"/>
        <v>309</v>
      </c>
      <c r="G62" s="49">
        <v>161</v>
      </c>
      <c r="H62" s="53">
        <v>148</v>
      </c>
      <c r="I62" s="26" t="s">
        <v>19</v>
      </c>
      <c r="J62" s="48">
        <f t="shared" si="4"/>
        <v>1006</v>
      </c>
      <c r="K62" s="62">
        <v>487</v>
      </c>
      <c r="L62" s="63">
        <v>519</v>
      </c>
    </row>
    <row r="63" spans="1:12" ht="18" customHeight="1" x14ac:dyDescent="0.15">
      <c r="A63" s="23" t="s">
        <v>150</v>
      </c>
      <c r="B63" s="27">
        <f>SUM(F83:F87)</f>
        <v>2836</v>
      </c>
      <c r="C63" s="29">
        <f>SUM(G83:G87)</f>
        <v>1471</v>
      </c>
      <c r="D63" s="30">
        <f>SUM(H83:H87)</f>
        <v>1365</v>
      </c>
      <c r="E63" s="26" t="s">
        <v>20</v>
      </c>
      <c r="F63" s="48">
        <f t="shared" si="3"/>
        <v>329</v>
      </c>
      <c r="G63" s="49">
        <v>169</v>
      </c>
      <c r="H63" s="53">
        <v>160</v>
      </c>
      <c r="I63" s="26" t="s">
        <v>21</v>
      </c>
      <c r="J63" s="48">
        <f t="shared" si="4"/>
        <v>1057</v>
      </c>
      <c r="K63" s="62">
        <v>547</v>
      </c>
      <c r="L63" s="63">
        <v>510</v>
      </c>
    </row>
    <row r="64" spans="1:12" ht="18" customHeight="1" x14ac:dyDescent="0.15">
      <c r="A64" s="23" t="s">
        <v>151</v>
      </c>
      <c r="B64" s="27">
        <f>SUM(F88:F92)</f>
        <v>2587</v>
      </c>
      <c r="C64" s="29">
        <f>SUM(G88:G92)</f>
        <v>1303</v>
      </c>
      <c r="D64" s="30">
        <f>SUM(H88:H92)</f>
        <v>1284</v>
      </c>
      <c r="E64" s="26" t="s">
        <v>22</v>
      </c>
      <c r="F64" s="48">
        <f t="shared" si="3"/>
        <v>317</v>
      </c>
      <c r="G64" s="49">
        <v>173</v>
      </c>
      <c r="H64" s="53">
        <v>144</v>
      </c>
      <c r="I64" s="26" t="s">
        <v>23</v>
      </c>
      <c r="J64" s="48">
        <f t="shared" si="4"/>
        <v>1133</v>
      </c>
      <c r="K64" s="62">
        <v>537</v>
      </c>
      <c r="L64" s="63">
        <v>596</v>
      </c>
    </row>
    <row r="65" spans="1:12" ht="18" customHeight="1" x14ac:dyDescent="0.15">
      <c r="A65" s="23" t="s">
        <v>152</v>
      </c>
      <c r="B65" s="27">
        <f>SUM(J51:J55)</f>
        <v>2867</v>
      </c>
      <c r="C65" s="29">
        <f>SUM(K51:K55)</f>
        <v>1432</v>
      </c>
      <c r="D65" s="30">
        <f>SUM(L51:L55)</f>
        <v>1435</v>
      </c>
      <c r="E65" s="26" t="s">
        <v>24</v>
      </c>
      <c r="F65" s="48">
        <f t="shared" si="3"/>
        <v>322</v>
      </c>
      <c r="G65" s="49">
        <v>169</v>
      </c>
      <c r="H65" s="53">
        <v>153</v>
      </c>
      <c r="I65" s="26" t="s">
        <v>25</v>
      </c>
      <c r="J65" s="48">
        <f t="shared" si="4"/>
        <v>899</v>
      </c>
      <c r="K65" s="62">
        <v>432</v>
      </c>
      <c r="L65" s="63">
        <v>467</v>
      </c>
    </row>
    <row r="66" spans="1:12" ht="18" customHeight="1" x14ac:dyDescent="0.15">
      <c r="A66" s="23" t="s">
        <v>153</v>
      </c>
      <c r="B66" s="27">
        <f>SUM(J56:J60)</f>
        <v>3649</v>
      </c>
      <c r="C66" s="29">
        <f>SUM(K56:K60)</f>
        <v>1767</v>
      </c>
      <c r="D66" s="30">
        <f>SUM(L56:L60)</f>
        <v>1882</v>
      </c>
      <c r="E66" s="26" t="s">
        <v>26</v>
      </c>
      <c r="F66" s="48">
        <f t="shared" si="3"/>
        <v>343</v>
      </c>
      <c r="G66" s="49">
        <v>168</v>
      </c>
      <c r="H66" s="53">
        <v>175</v>
      </c>
      <c r="I66" s="26" t="s">
        <v>27</v>
      </c>
      <c r="J66" s="48">
        <f t="shared" si="4"/>
        <v>569</v>
      </c>
      <c r="K66" s="62">
        <v>278</v>
      </c>
      <c r="L66" s="63">
        <v>291</v>
      </c>
    </row>
    <row r="67" spans="1:12" ht="18" customHeight="1" x14ac:dyDescent="0.15">
      <c r="A67" s="23" t="s">
        <v>154</v>
      </c>
      <c r="B67" s="27">
        <f>SUM(J61:J65)</f>
        <v>4927</v>
      </c>
      <c r="C67" s="29">
        <f>SUM(K61:K65)</f>
        <v>2405</v>
      </c>
      <c r="D67" s="30">
        <f>SUM(L61:L65)</f>
        <v>2522</v>
      </c>
      <c r="E67" s="26" t="s">
        <v>28</v>
      </c>
      <c r="F67" s="48">
        <f t="shared" si="3"/>
        <v>343</v>
      </c>
      <c r="G67" s="49">
        <v>181</v>
      </c>
      <c r="H67" s="53">
        <v>162</v>
      </c>
      <c r="I67" s="26" t="s">
        <v>29</v>
      </c>
      <c r="J67" s="48">
        <f t="shared" si="4"/>
        <v>669</v>
      </c>
      <c r="K67" s="62">
        <v>285</v>
      </c>
      <c r="L67" s="63">
        <v>384</v>
      </c>
    </row>
    <row r="68" spans="1:12" ht="18" customHeight="1" x14ac:dyDescent="0.15">
      <c r="A68" s="23" t="s">
        <v>155</v>
      </c>
      <c r="B68" s="27">
        <f>SUM(J66:J70)</f>
        <v>3397</v>
      </c>
      <c r="C68" s="29">
        <f>SUM(K66:K70)</f>
        <v>1539</v>
      </c>
      <c r="D68" s="30">
        <f>SUM(L66:L70)</f>
        <v>1858</v>
      </c>
      <c r="E68" s="26" t="s">
        <v>30</v>
      </c>
      <c r="F68" s="48">
        <f t="shared" si="3"/>
        <v>382</v>
      </c>
      <c r="G68" s="49">
        <v>189</v>
      </c>
      <c r="H68" s="53">
        <v>193</v>
      </c>
      <c r="I68" s="26" t="s">
        <v>31</v>
      </c>
      <c r="J68" s="48">
        <f t="shared" si="4"/>
        <v>791</v>
      </c>
      <c r="K68" s="62">
        <v>357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2620</v>
      </c>
      <c r="C69" s="29">
        <f>SUM(K71:K75)</f>
        <v>1109</v>
      </c>
      <c r="D69" s="30">
        <f>SUM(L71:L75)</f>
        <v>1511</v>
      </c>
      <c r="E69" s="26" t="s">
        <v>32</v>
      </c>
      <c r="F69" s="48">
        <f t="shared" si="3"/>
        <v>373</v>
      </c>
      <c r="G69" s="49">
        <v>195</v>
      </c>
      <c r="H69" s="53">
        <v>178</v>
      </c>
      <c r="I69" s="26" t="s">
        <v>33</v>
      </c>
      <c r="J69" s="48">
        <f t="shared" si="4"/>
        <v>703</v>
      </c>
      <c r="K69" s="62">
        <v>319</v>
      </c>
      <c r="L69" s="63">
        <v>384</v>
      </c>
    </row>
    <row r="70" spans="1:12" ht="18" customHeight="1" x14ac:dyDescent="0.15">
      <c r="A70" s="23" t="s">
        <v>157</v>
      </c>
      <c r="B70" s="27">
        <f>SUM(J76:J80)</f>
        <v>2028</v>
      </c>
      <c r="C70" s="29">
        <f>SUM(K76:K80)</f>
        <v>723</v>
      </c>
      <c r="D70" s="30">
        <f>SUM(L76:L80)</f>
        <v>1305</v>
      </c>
      <c r="E70" s="26" t="s">
        <v>34</v>
      </c>
      <c r="F70" s="48">
        <f t="shared" si="3"/>
        <v>411</v>
      </c>
      <c r="G70" s="49">
        <v>206</v>
      </c>
      <c r="H70" s="53">
        <v>205</v>
      </c>
      <c r="I70" s="26" t="s">
        <v>35</v>
      </c>
      <c r="J70" s="48">
        <f t="shared" si="4"/>
        <v>665</v>
      </c>
      <c r="K70" s="62">
        <v>300</v>
      </c>
      <c r="L70" s="63">
        <v>365</v>
      </c>
    </row>
    <row r="71" spans="1:12" ht="18" customHeight="1" x14ac:dyDescent="0.15">
      <c r="A71" s="23" t="s">
        <v>158</v>
      </c>
      <c r="B71" s="27">
        <f>SUM(J81:J85)</f>
        <v>1078</v>
      </c>
      <c r="C71" s="29">
        <f>SUM(K81:K85)</f>
        <v>286</v>
      </c>
      <c r="D71" s="30">
        <f>SUM(L81:L85)</f>
        <v>792</v>
      </c>
      <c r="E71" s="26" t="s">
        <v>36</v>
      </c>
      <c r="F71" s="48">
        <f t="shared" si="3"/>
        <v>411</v>
      </c>
      <c r="G71" s="49">
        <v>216</v>
      </c>
      <c r="H71" s="53">
        <v>195</v>
      </c>
      <c r="I71" s="26" t="s">
        <v>37</v>
      </c>
      <c r="J71" s="48">
        <f t="shared" si="4"/>
        <v>621</v>
      </c>
      <c r="K71" s="62">
        <v>283</v>
      </c>
      <c r="L71" s="63">
        <v>338</v>
      </c>
    </row>
    <row r="72" spans="1:12" ht="18" customHeight="1" x14ac:dyDescent="0.15">
      <c r="A72" s="23" t="s">
        <v>159</v>
      </c>
      <c r="B72" s="27">
        <f>SUM(J86:J90)</f>
        <v>392</v>
      </c>
      <c r="C72" s="29">
        <f>SUM(K86:K90)</f>
        <v>81</v>
      </c>
      <c r="D72" s="30">
        <f>SUM(L86:L90)</f>
        <v>311</v>
      </c>
      <c r="E72" s="26" t="s">
        <v>38</v>
      </c>
      <c r="F72" s="48">
        <f t="shared" si="3"/>
        <v>431</v>
      </c>
      <c r="G72" s="49">
        <v>215</v>
      </c>
      <c r="H72" s="53">
        <v>216</v>
      </c>
      <c r="I72" s="26" t="s">
        <v>39</v>
      </c>
      <c r="J72" s="48">
        <f t="shared" si="4"/>
        <v>570</v>
      </c>
      <c r="K72" s="62">
        <v>247</v>
      </c>
      <c r="L72" s="63">
        <v>323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10</v>
      </c>
      <c r="D73" s="30">
        <f>SUM(L91)</f>
        <v>46</v>
      </c>
      <c r="E73" s="26" t="s">
        <v>40</v>
      </c>
      <c r="F73" s="48">
        <f t="shared" si="3"/>
        <v>421</v>
      </c>
      <c r="G73" s="49">
        <v>225</v>
      </c>
      <c r="H73" s="53">
        <v>196</v>
      </c>
      <c r="I73" s="26" t="s">
        <v>41</v>
      </c>
      <c r="J73" s="48">
        <f t="shared" si="4"/>
        <v>440</v>
      </c>
      <c r="K73" s="62">
        <v>183</v>
      </c>
      <c r="L73" s="63">
        <v>257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476</v>
      </c>
      <c r="G74" s="49">
        <v>244</v>
      </c>
      <c r="H74" s="53">
        <v>232</v>
      </c>
      <c r="I74" s="26" t="s">
        <v>43</v>
      </c>
      <c r="J74" s="48">
        <f t="shared" si="4"/>
        <v>497</v>
      </c>
      <c r="K74" s="62">
        <v>190</v>
      </c>
      <c r="L74" s="63">
        <v>307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107</v>
      </c>
      <c r="D75" s="49">
        <v>117</v>
      </c>
      <c r="E75" s="26" t="s">
        <v>44</v>
      </c>
      <c r="F75" s="48">
        <f t="shared" si="3"/>
        <v>584</v>
      </c>
      <c r="G75" s="49">
        <v>287</v>
      </c>
      <c r="H75" s="53">
        <v>297</v>
      </c>
      <c r="I75" s="26" t="s">
        <v>45</v>
      </c>
      <c r="J75" s="48">
        <f t="shared" si="4"/>
        <v>492</v>
      </c>
      <c r="K75" s="62">
        <v>206</v>
      </c>
      <c r="L75" s="63">
        <v>286</v>
      </c>
    </row>
    <row r="76" spans="1:12" ht="18" customHeight="1" x14ac:dyDescent="0.15">
      <c r="A76" s="33" t="s">
        <v>134</v>
      </c>
      <c r="B76" s="48">
        <f t="shared" si="5"/>
        <v>217</v>
      </c>
      <c r="C76" s="49">
        <v>128</v>
      </c>
      <c r="D76" s="50">
        <v>89</v>
      </c>
      <c r="E76" s="26" t="s">
        <v>46</v>
      </c>
      <c r="F76" s="48">
        <f t="shared" si="3"/>
        <v>529</v>
      </c>
      <c r="G76" s="49">
        <v>275</v>
      </c>
      <c r="H76" s="53">
        <v>254</v>
      </c>
      <c r="I76" s="26" t="s">
        <v>47</v>
      </c>
      <c r="J76" s="48">
        <f t="shared" si="4"/>
        <v>497</v>
      </c>
      <c r="K76" s="62">
        <v>187</v>
      </c>
      <c r="L76" s="63">
        <v>310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117</v>
      </c>
      <c r="D77" s="49">
        <v>97</v>
      </c>
      <c r="E77" s="26" t="s">
        <v>49</v>
      </c>
      <c r="F77" s="48">
        <f t="shared" si="3"/>
        <v>567</v>
      </c>
      <c r="G77" s="49">
        <v>302</v>
      </c>
      <c r="H77" s="53">
        <v>265</v>
      </c>
      <c r="I77" s="26" t="s">
        <v>50</v>
      </c>
      <c r="J77" s="48">
        <f t="shared" si="4"/>
        <v>440</v>
      </c>
      <c r="K77" s="62">
        <v>180</v>
      </c>
      <c r="L77" s="63">
        <v>260</v>
      </c>
    </row>
    <row r="78" spans="1:12" ht="18" customHeight="1" x14ac:dyDescent="0.15">
      <c r="A78" s="33" t="s">
        <v>51</v>
      </c>
      <c r="B78" s="48">
        <f t="shared" si="5"/>
        <v>239</v>
      </c>
      <c r="C78" s="49">
        <v>129</v>
      </c>
      <c r="D78" s="49">
        <v>110</v>
      </c>
      <c r="E78" s="26" t="s">
        <v>52</v>
      </c>
      <c r="F78" s="48">
        <f t="shared" si="3"/>
        <v>593</v>
      </c>
      <c r="G78" s="49">
        <v>286</v>
      </c>
      <c r="H78" s="53">
        <v>307</v>
      </c>
      <c r="I78" s="26" t="s">
        <v>53</v>
      </c>
      <c r="J78" s="48">
        <f t="shared" si="4"/>
        <v>379</v>
      </c>
      <c r="K78" s="62">
        <v>116</v>
      </c>
      <c r="L78" s="63">
        <v>263</v>
      </c>
    </row>
    <row r="79" spans="1:12" ht="18" customHeight="1" x14ac:dyDescent="0.15">
      <c r="A79" s="33" t="s">
        <v>54</v>
      </c>
      <c r="B79" s="48">
        <f t="shared" si="5"/>
        <v>244</v>
      </c>
      <c r="C79" s="49">
        <v>151</v>
      </c>
      <c r="D79" s="49">
        <v>93</v>
      </c>
      <c r="E79" s="26" t="s">
        <v>55</v>
      </c>
      <c r="F79" s="48">
        <f t="shared" si="3"/>
        <v>594</v>
      </c>
      <c r="G79" s="49">
        <v>304</v>
      </c>
      <c r="H79" s="54">
        <v>290</v>
      </c>
      <c r="I79" s="26" t="s">
        <v>56</v>
      </c>
      <c r="J79" s="48">
        <f t="shared" si="4"/>
        <v>379</v>
      </c>
      <c r="K79" s="62">
        <v>139</v>
      </c>
      <c r="L79" s="63">
        <v>240</v>
      </c>
    </row>
    <row r="80" spans="1:12" ht="18" customHeight="1" x14ac:dyDescent="0.15">
      <c r="A80" s="33" t="s">
        <v>57</v>
      </c>
      <c r="B80" s="48">
        <f t="shared" si="5"/>
        <v>256</v>
      </c>
      <c r="C80" s="49">
        <v>126</v>
      </c>
      <c r="D80" s="49">
        <v>130</v>
      </c>
      <c r="E80" s="26" t="s">
        <v>58</v>
      </c>
      <c r="F80" s="48">
        <f t="shared" si="3"/>
        <v>627</v>
      </c>
      <c r="G80" s="49">
        <v>308</v>
      </c>
      <c r="H80" s="53">
        <v>319</v>
      </c>
      <c r="I80" s="26" t="s">
        <v>59</v>
      </c>
      <c r="J80" s="48">
        <f t="shared" si="4"/>
        <v>333</v>
      </c>
      <c r="K80" s="62">
        <v>101</v>
      </c>
      <c r="L80" s="63">
        <v>232</v>
      </c>
    </row>
    <row r="81" spans="1:12" ht="18" customHeight="1" x14ac:dyDescent="0.15">
      <c r="A81" s="33" t="s">
        <v>60</v>
      </c>
      <c r="B81" s="48">
        <f t="shared" si="5"/>
        <v>277</v>
      </c>
      <c r="C81" s="49">
        <v>136</v>
      </c>
      <c r="D81" s="49">
        <v>141</v>
      </c>
      <c r="E81" s="26" t="s">
        <v>61</v>
      </c>
      <c r="F81" s="48">
        <f t="shared" si="3"/>
        <v>638</v>
      </c>
      <c r="G81" s="49">
        <v>327</v>
      </c>
      <c r="H81" s="53">
        <v>311</v>
      </c>
      <c r="I81" s="26" t="s">
        <v>62</v>
      </c>
      <c r="J81" s="48">
        <f t="shared" si="4"/>
        <v>284</v>
      </c>
      <c r="K81" s="62">
        <v>81</v>
      </c>
      <c r="L81" s="63">
        <v>203</v>
      </c>
    </row>
    <row r="82" spans="1:12" ht="18" customHeight="1" x14ac:dyDescent="0.15">
      <c r="A82" s="33" t="s">
        <v>63</v>
      </c>
      <c r="B82" s="48">
        <f t="shared" si="5"/>
        <v>270</v>
      </c>
      <c r="C82" s="49">
        <v>149</v>
      </c>
      <c r="D82" s="49">
        <v>121</v>
      </c>
      <c r="E82" s="26" t="s">
        <v>64</v>
      </c>
      <c r="F82" s="48">
        <f t="shared" si="3"/>
        <v>661</v>
      </c>
      <c r="G82" s="49">
        <v>332</v>
      </c>
      <c r="H82" s="53">
        <v>329</v>
      </c>
      <c r="I82" s="26" t="s">
        <v>161</v>
      </c>
      <c r="J82" s="48">
        <f t="shared" si="4"/>
        <v>238</v>
      </c>
      <c r="K82" s="62">
        <v>65</v>
      </c>
      <c r="L82" s="63">
        <v>173</v>
      </c>
    </row>
    <row r="83" spans="1:12" ht="18" customHeight="1" x14ac:dyDescent="0.15">
      <c r="A83" s="33" t="s">
        <v>66</v>
      </c>
      <c r="B83" s="48">
        <f t="shared" si="5"/>
        <v>320</v>
      </c>
      <c r="C83" s="49">
        <v>159</v>
      </c>
      <c r="D83" s="49">
        <v>161</v>
      </c>
      <c r="E83" s="26" t="s">
        <v>67</v>
      </c>
      <c r="F83" s="48">
        <f t="shared" si="3"/>
        <v>578</v>
      </c>
      <c r="G83" s="49">
        <v>298</v>
      </c>
      <c r="H83" s="53">
        <v>280</v>
      </c>
      <c r="I83" s="26" t="s">
        <v>68</v>
      </c>
      <c r="J83" s="48">
        <f t="shared" si="4"/>
        <v>212</v>
      </c>
      <c r="K83" s="62">
        <v>54</v>
      </c>
      <c r="L83" s="63">
        <v>158</v>
      </c>
    </row>
    <row r="84" spans="1:12" ht="18" customHeight="1" x14ac:dyDescent="0.15">
      <c r="A84" s="33" t="s">
        <v>69</v>
      </c>
      <c r="B84" s="48">
        <f t="shared" si="5"/>
        <v>330</v>
      </c>
      <c r="C84" s="49">
        <v>156</v>
      </c>
      <c r="D84" s="51">
        <v>174</v>
      </c>
      <c r="E84" s="26" t="s">
        <v>70</v>
      </c>
      <c r="F84" s="48">
        <f t="shared" si="3"/>
        <v>581</v>
      </c>
      <c r="G84" s="49">
        <v>325</v>
      </c>
      <c r="H84" s="53">
        <v>256</v>
      </c>
      <c r="I84" s="26" t="s">
        <v>71</v>
      </c>
      <c r="J84" s="48">
        <f t="shared" si="4"/>
        <v>177</v>
      </c>
      <c r="K84" s="62">
        <v>49</v>
      </c>
      <c r="L84" s="63">
        <v>128</v>
      </c>
    </row>
    <row r="85" spans="1:12" ht="18" customHeight="1" x14ac:dyDescent="0.15">
      <c r="A85" s="33" t="s">
        <v>72</v>
      </c>
      <c r="B85" s="48">
        <f t="shared" si="5"/>
        <v>321</v>
      </c>
      <c r="C85" s="49">
        <v>189</v>
      </c>
      <c r="D85" s="49">
        <v>132</v>
      </c>
      <c r="E85" s="26" t="s">
        <v>73</v>
      </c>
      <c r="F85" s="48">
        <f t="shared" si="3"/>
        <v>577</v>
      </c>
      <c r="G85" s="49">
        <v>291</v>
      </c>
      <c r="H85" s="53">
        <v>286</v>
      </c>
      <c r="I85" s="26" t="s">
        <v>74</v>
      </c>
      <c r="J85" s="48">
        <f t="shared" si="4"/>
        <v>167</v>
      </c>
      <c r="K85" s="62">
        <v>37</v>
      </c>
      <c r="L85" s="63">
        <v>130</v>
      </c>
    </row>
    <row r="86" spans="1:12" ht="18" customHeight="1" x14ac:dyDescent="0.15">
      <c r="A86" s="33" t="s">
        <v>75</v>
      </c>
      <c r="B86" s="48">
        <f t="shared" si="5"/>
        <v>351</v>
      </c>
      <c r="C86" s="49">
        <v>188</v>
      </c>
      <c r="D86" s="49">
        <v>163</v>
      </c>
      <c r="E86" s="26" t="s">
        <v>76</v>
      </c>
      <c r="F86" s="48">
        <f t="shared" si="3"/>
        <v>596</v>
      </c>
      <c r="G86" s="49">
        <v>310</v>
      </c>
      <c r="H86" s="53">
        <v>286</v>
      </c>
      <c r="I86" s="26" t="s">
        <v>77</v>
      </c>
      <c r="J86" s="48">
        <f t="shared" si="4"/>
        <v>135</v>
      </c>
      <c r="K86" s="62">
        <v>33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346</v>
      </c>
      <c r="C87" s="49">
        <v>178</v>
      </c>
      <c r="D87" s="49">
        <v>168</v>
      </c>
      <c r="E87" s="26" t="s">
        <v>79</v>
      </c>
      <c r="F87" s="48">
        <f t="shared" si="3"/>
        <v>504</v>
      </c>
      <c r="G87" s="49">
        <v>247</v>
      </c>
      <c r="H87" s="53">
        <v>257</v>
      </c>
      <c r="I87" s="26" t="s">
        <v>80</v>
      </c>
      <c r="J87" s="48">
        <f t="shared" si="4"/>
        <v>105</v>
      </c>
      <c r="K87" s="62">
        <v>18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343</v>
      </c>
      <c r="C88" s="49">
        <v>176</v>
      </c>
      <c r="D88" s="49">
        <v>167</v>
      </c>
      <c r="E88" s="26" t="s">
        <v>82</v>
      </c>
      <c r="F88" s="48">
        <f t="shared" si="3"/>
        <v>495</v>
      </c>
      <c r="G88" s="49">
        <v>243</v>
      </c>
      <c r="H88" s="53">
        <v>252</v>
      </c>
      <c r="I88" s="26" t="s">
        <v>83</v>
      </c>
      <c r="J88" s="48">
        <f t="shared" si="4"/>
        <v>69</v>
      </c>
      <c r="K88" s="62">
        <v>17</v>
      </c>
      <c r="L88" s="63">
        <v>52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195</v>
      </c>
      <c r="D89" s="49">
        <v>161</v>
      </c>
      <c r="E89" s="26" t="s">
        <v>85</v>
      </c>
      <c r="F89" s="48">
        <f t="shared" si="3"/>
        <v>585</v>
      </c>
      <c r="G89" s="49">
        <v>307</v>
      </c>
      <c r="H89" s="53">
        <v>278</v>
      </c>
      <c r="I89" s="26" t="s">
        <v>86</v>
      </c>
      <c r="J89" s="48">
        <f t="shared" si="4"/>
        <v>46</v>
      </c>
      <c r="K89" s="62">
        <v>9</v>
      </c>
      <c r="L89" s="63">
        <v>37</v>
      </c>
    </row>
    <row r="90" spans="1:12" ht="18" customHeight="1" x14ac:dyDescent="0.15">
      <c r="A90" s="33" t="s">
        <v>87</v>
      </c>
      <c r="B90" s="48">
        <f t="shared" si="5"/>
        <v>384</v>
      </c>
      <c r="C90" s="49">
        <v>205</v>
      </c>
      <c r="D90" s="52">
        <v>179</v>
      </c>
      <c r="E90" s="26" t="s">
        <v>88</v>
      </c>
      <c r="F90" s="48">
        <f t="shared" si="3"/>
        <v>492</v>
      </c>
      <c r="G90" s="49">
        <v>231</v>
      </c>
      <c r="H90" s="53">
        <v>261</v>
      </c>
      <c r="I90" s="26" t="s">
        <v>89</v>
      </c>
      <c r="J90" s="48">
        <f t="shared" si="4"/>
        <v>37</v>
      </c>
      <c r="K90" s="62">
        <v>4</v>
      </c>
      <c r="L90" s="63">
        <v>33</v>
      </c>
    </row>
    <row r="91" spans="1:12" ht="18" customHeight="1" x14ac:dyDescent="0.15">
      <c r="A91" s="33" t="s">
        <v>90</v>
      </c>
      <c r="B91" s="48">
        <f t="shared" si="5"/>
        <v>373</v>
      </c>
      <c r="C91" s="49">
        <v>205</v>
      </c>
      <c r="D91" s="52">
        <v>168</v>
      </c>
      <c r="E91" s="26" t="s">
        <v>91</v>
      </c>
      <c r="F91" s="48">
        <f t="shared" si="3"/>
        <v>503</v>
      </c>
      <c r="G91" s="49">
        <v>252</v>
      </c>
      <c r="H91" s="53">
        <v>251</v>
      </c>
      <c r="I91" s="26" t="s">
        <v>132</v>
      </c>
      <c r="J91" s="48">
        <f t="shared" si="4"/>
        <v>56</v>
      </c>
      <c r="K91" s="62">
        <v>10</v>
      </c>
      <c r="L91" s="63">
        <v>46</v>
      </c>
    </row>
    <row r="92" spans="1:12" ht="18" customHeight="1" x14ac:dyDescent="0.15">
      <c r="A92" s="33" t="s">
        <v>92</v>
      </c>
      <c r="B92" s="48">
        <f t="shared" si="5"/>
        <v>409</v>
      </c>
      <c r="C92" s="49">
        <v>219</v>
      </c>
      <c r="D92" s="52">
        <v>190</v>
      </c>
      <c r="E92" s="26" t="s">
        <v>93</v>
      </c>
      <c r="F92" s="48">
        <f t="shared" si="3"/>
        <v>512</v>
      </c>
      <c r="G92" s="49">
        <v>270</v>
      </c>
      <c r="H92" s="53">
        <v>242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令和3年6月1日現在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425</v>
      </c>
      <c r="C98" s="57">
        <f>SUM(C100:C120)</f>
        <v>133</v>
      </c>
      <c r="D98" s="56">
        <f>SUM(D100:D120)</f>
        <v>292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7</v>
      </c>
      <c r="K98" s="49">
        <v>0</v>
      </c>
      <c r="L98" s="49">
        <v>7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8</v>
      </c>
      <c r="K99" s="49">
        <v>1</v>
      </c>
      <c r="L99" s="49">
        <v>7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3</v>
      </c>
      <c r="G100" s="49">
        <v>1</v>
      </c>
      <c r="H100" s="53">
        <v>2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5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4</v>
      </c>
      <c r="C102" s="48">
        <f>SUM(C132:C136)</f>
        <v>2</v>
      </c>
      <c r="D102" s="48">
        <f>SUM(D132:D136)</f>
        <v>2</v>
      </c>
      <c r="E102" s="26" t="s">
        <v>4</v>
      </c>
      <c r="F102" s="48">
        <f t="shared" si="6"/>
        <v>8</v>
      </c>
      <c r="G102" s="49">
        <v>3</v>
      </c>
      <c r="H102" s="53">
        <v>5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15</v>
      </c>
      <c r="G103" s="49">
        <v>8</v>
      </c>
      <c r="H103" s="53">
        <v>7</v>
      </c>
      <c r="I103" s="26" t="s">
        <v>7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24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7</v>
      </c>
      <c r="H104" s="54">
        <v>9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64</v>
      </c>
      <c r="C105" s="48">
        <f>SUM(G105:G109)</f>
        <v>33</v>
      </c>
      <c r="D105" s="48">
        <f>SUM(H105:H109)</f>
        <v>31</v>
      </c>
      <c r="E105" s="26" t="s">
        <v>10</v>
      </c>
      <c r="F105" s="48">
        <f t="shared" si="6"/>
        <v>24</v>
      </c>
      <c r="G105" s="49">
        <v>14</v>
      </c>
      <c r="H105" s="53">
        <v>10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37</v>
      </c>
      <c r="C106" s="48">
        <f>SUM(G110:G114)</f>
        <v>15</v>
      </c>
      <c r="D106" s="48">
        <f>SUM(H110:H114)</f>
        <v>22</v>
      </c>
      <c r="E106" s="26" t="s">
        <v>12</v>
      </c>
      <c r="F106" s="48">
        <f t="shared" si="6"/>
        <v>17</v>
      </c>
      <c r="G106" s="49">
        <v>8</v>
      </c>
      <c r="H106" s="53">
        <v>9</v>
      </c>
      <c r="I106" s="26" t="s">
        <v>13</v>
      </c>
      <c r="J106" s="48">
        <f t="shared" si="7"/>
        <v>7</v>
      </c>
      <c r="K106" s="49">
        <v>3</v>
      </c>
      <c r="L106" s="49">
        <v>4</v>
      </c>
    </row>
    <row r="107" spans="1:12" ht="18" customHeight="1" x14ac:dyDescent="0.15">
      <c r="A107" s="23" t="s">
        <v>147</v>
      </c>
      <c r="B107" s="48">
        <f>SUM(F115:F119)</f>
        <v>28</v>
      </c>
      <c r="C107" s="48">
        <f>SUM(G115:G119)</f>
        <v>9</v>
      </c>
      <c r="D107" s="48">
        <f>SUM(H115:H119)</f>
        <v>19</v>
      </c>
      <c r="E107" s="26" t="s">
        <v>14</v>
      </c>
      <c r="F107" s="48">
        <f t="shared" si="6"/>
        <v>3</v>
      </c>
      <c r="G107" s="49">
        <v>3</v>
      </c>
      <c r="H107" s="53">
        <v>0</v>
      </c>
      <c r="I107" s="26" t="s">
        <v>15</v>
      </c>
      <c r="J107" s="48">
        <f t="shared" si="7"/>
        <v>4</v>
      </c>
      <c r="K107" s="49">
        <v>1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14</v>
      </c>
      <c r="G108" s="49">
        <v>6</v>
      </c>
      <c r="H108" s="53">
        <v>8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6</v>
      </c>
      <c r="G109" s="49">
        <v>2</v>
      </c>
      <c r="H109" s="53">
        <v>4</v>
      </c>
      <c r="I109" s="26" t="s">
        <v>19</v>
      </c>
      <c r="J109" s="48">
        <f t="shared" si="7"/>
        <v>4</v>
      </c>
      <c r="K109" s="49">
        <v>2</v>
      </c>
      <c r="L109" s="49">
        <v>2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11</v>
      </c>
      <c r="G110" s="49">
        <v>5</v>
      </c>
      <c r="H110" s="53">
        <v>6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10</v>
      </c>
      <c r="G111" s="49">
        <v>5</v>
      </c>
      <c r="H111" s="53">
        <v>5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8</v>
      </c>
      <c r="G112" s="49">
        <v>2</v>
      </c>
      <c r="H112" s="53">
        <v>6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23</v>
      </c>
      <c r="C113" s="48">
        <f>SUM(K103:K107)</f>
        <v>8</v>
      </c>
      <c r="D113" s="47">
        <f>SUM(L103:L107)</f>
        <v>15</v>
      </c>
      <c r="E113" s="26" t="s">
        <v>26</v>
      </c>
      <c r="F113" s="48">
        <f t="shared" si="6"/>
        <v>4</v>
      </c>
      <c r="G113" s="49">
        <v>1</v>
      </c>
      <c r="H113" s="53">
        <v>3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4</v>
      </c>
      <c r="G114" s="49">
        <v>2</v>
      </c>
      <c r="H114" s="54">
        <v>2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7</v>
      </c>
      <c r="G115" s="49">
        <v>4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4</v>
      </c>
      <c r="G116" s="49">
        <v>2</v>
      </c>
      <c r="H116" s="53">
        <v>2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1</v>
      </c>
      <c r="H117" s="53">
        <v>4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1</v>
      </c>
      <c r="H119" s="53">
        <v>7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5</v>
      </c>
      <c r="G123" s="49">
        <v>0</v>
      </c>
      <c r="H123" s="53">
        <v>5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10</v>
      </c>
      <c r="G124" s="49">
        <v>2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10</v>
      </c>
      <c r="G125" s="49">
        <v>2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2</v>
      </c>
      <c r="G127" s="49">
        <v>0</v>
      </c>
      <c r="H127" s="53">
        <v>2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6</v>
      </c>
      <c r="G128" s="49">
        <v>0</v>
      </c>
      <c r="H128" s="53">
        <v>6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7</v>
      </c>
      <c r="G129" s="49">
        <v>1</v>
      </c>
      <c r="H129" s="53">
        <v>6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2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5</v>
      </c>
      <c r="G132" s="49">
        <v>1</v>
      </c>
      <c r="H132" s="53">
        <v>4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11</v>
      </c>
      <c r="G133" s="49">
        <v>0</v>
      </c>
      <c r="H133" s="53">
        <v>11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6</v>
      </c>
      <c r="G134" s="49">
        <v>1</v>
      </c>
      <c r="H134" s="53">
        <v>5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1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5</v>
      </c>
      <c r="G137" s="49">
        <v>3</v>
      </c>
      <c r="H137" s="53">
        <v>2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3</v>
      </c>
      <c r="C138" s="49">
        <v>2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2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2"/>
  <sheetViews>
    <sheetView showGridLines="0" topLeftCell="A13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23216</v>
      </c>
      <c r="C1" s="66"/>
      <c r="D1" s="1"/>
      <c r="E1" s="2"/>
      <c r="F1" s="1"/>
      <c r="G1" s="1"/>
      <c r="H1" s="1"/>
      <c r="I1" s="71" t="s">
        <v>165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45370</v>
      </c>
      <c r="C4" s="21">
        <f>SUM(C6:C26)</f>
        <v>21989</v>
      </c>
      <c r="D4" s="21">
        <f>SUM(D6:D26)</f>
        <v>23381</v>
      </c>
      <c r="E4" s="9" t="s">
        <v>101</v>
      </c>
      <c r="F4" s="10">
        <f t="shared" ref="F4:F45" si="0">G4+H4</f>
        <v>318</v>
      </c>
      <c r="G4" s="10">
        <v>181</v>
      </c>
      <c r="H4" s="10">
        <v>137</v>
      </c>
      <c r="I4" s="9" t="s">
        <v>102</v>
      </c>
      <c r="J4" s="10">
        <f t="shared" ref="J4:J44" si="1">K4+L4</f>
        <v>539</v>
      </c>
      <c r="K4" s="10">
        <v>265</v>
      </c>
      <c r="L4" s="10">
        <v>274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322</v>
      </c>
      <c r="G5" s="10">
        <v>157</v>
      </c>
      <c r="H5" s="10">
        <v>165</v>
      </c>
      <c r="I5" s="9" t="s">
        <v>104</v>
      </c>
      <c r="J5" s="10">
        <f t="shared" si="1"/>
        <v>590</v>
      </c>
      <c r="K5" s="10">
        <v>284</v>
      </c>
      <c r="L5" s="10">
        <v>306</v>
      </c>
    </row>
    <row r="6" spans="1:14" ht="18" customHeight="1" x14ac:dyDescent="0.15">
      <c r="A6" s="6" t="s">
        <v>105</v>
      </c>
      <c r="B6" s="11">
        <f>SUM(B28:B32)</f>
        <v>1137</v>
      </c>
      <c r="C6" s="11">
        <f>SUM(C28:C32)</f>
        <v>633</v>
      </c>
      <c r="D6" s="11">
        <f>SUM(D28:D32)</f>
        <v>504</v>
      </c>
      <c r="E6" s="9" t="s">
        <v>0</v>
      </c>
      <c r="F6" s="10">
        <f t="shared" si="0"/>
        <v>311</v>
      </c>
      <c r="G6" s="10">
        <v>165</v>
      </c>
      <c r="H6" s="10">
        <v>146</v>
      </c>
      <c r="I6" s="9" t="s">
        <v>1</v>
      </c>
      <c r="J6" s="10">
        <f t="shared" si="1"/>
        <v>563</v>
      </c>
      <c r="K6" s="10">
        <v>295</v>
      </c>
      <c r="L6" s="10">
        <v>268</v>
      </c>
      <c r="N6" s="16"/>
    </row>
    <row r="7" spans="1:14" ht="18" customHeight="1" x14ac:dyDescent="0.15">
      <c r="A7" s="6" t="s">
        <v>106</v>
      </c>
      <c r="B7" s="10">
        <f>SUM(B33:B37)</f>
        <v>1442</v>
      </c>
      <c r="C7" s="10">
        <f>SUM(C33:C37)</f>
        <v>722</v>
      </c>
      <c r="D7" s="10">
        <f>SUM(D33:D37)</f>
        <v>720</v>
      </c>
      <c r="E7" s="9" t="s">
        <v>2</v>
      </c>
      <c r="F7" s="10">
        <f t="shared" si="0"/>
        <v>313</v>
      </c>
      <c r="G7" s="10">
        <v>162</v>
      </c>
      <c r="H7" s="10">
        <v>151</v>
      </c>
      <c r="I7" s="9" t="s">
        <v>3</v>
      </c>
      <c r="J7" s="10">
        <f t="shared" si="1"/>
        <v>632</v>
      </c>
      <c r="K7" s="10">
        <v>316</v>
      </c>
      <c r="L7" s="10">
        <v>316</v>
      </c>
    </row>
    <row r="8" spans="1:14" ht="18" customHeight="1" x14ac:dyDescent="0.15">
      <c r="A8" s="6" t="s">
        <v>107</v>
      </c>
      <c r="B8" s="11">
        <f>SUM(B38:B42)</f>
        <v>1721</v>
      </c>
      <c r="C8" s="11">
        <f>SUM(C38:C42)</f>
        <v>931</v>
      </c>
      <c r="D8" s="11">
        <f>SUM(D38:D42)</f>
        <v>790</v>
      </c>
      <c r="E8" s="9" t="s">
        <v>4</v>
      </c>
      <c r="F8" s="10">
        <f t="shared" si="0"/>
        <v>306</v>
      </c>
      <c r="G8" s="10">
        <v>178</v>
      </c>
      <c r="H8" s="10">
        <v>128</v>
      </c>
      <c r="I8" s="9" t="s">
        <v>5</v>
      </c>
      <c r="J8" s="10">
        <f t="shared" si="1"/>
        <v>548</v>
      </c>
      <c r="K8" s="10">
        <v>269</v>
      </c>
      <c r="L8" s="10">
        <v>279</v>
      </c>
    </row>
    <row r="9" spans="1:14" ht="18" customHeight="1" x14ac:dyDescent="0.15">
      <c r="A9" s="6" t="s">
        <v>108</v>
      </c>
      <c r="B9" s="10">
        <f>SUM(B43:B45,F4:F5)</f>
        <v>1814</v>
      </c>
      <c r="C9" s="10">
        <f>SUM(C43:C45,G4:G5)</f>
        <v>966</v>
      </c>
      <c r="D9" s="10">
        <f>SUM(D43:D45,H4:H5)</f>
        <v>848</v>
      </c>
      <c r="E9" s="9" t="s">
        <v>6</v>
      </c>
      <c r="F9" s="10">
        <f t="shared" si="0"/>
        <v>303</v>
      </c>
      <c r="G9" s="10">
        <v>170</v>
      </c>
      <c r="H9" s="10">
        <v>133</v>
      </c>
      <c r="I9" s="9" t="s">
        <v>7</v>
      </c>
      <c r="J9" s="10">
        <f t="shared" si="1"/>
        <v>655</v>
      </c>
      <c r="K9" s="10">
        <v>326</v>
      </c>
      <c r="L9" s="10">
        <v>329</v>
      </c>
    </row>
    <row r="10" spans="1:14" ht="18" customHeight="1" x14ac:dyDescent="0.15">
      <c r="A10" s="6" t="s">
        <v>109</v>
      </c>
      <c r="B10" s="11">
        <f>SUM(F6:F10)</f>
        <v>1551</v>
      </c>
      <c r="C10" s="11">
        <f>SUM(G6:G10)</f>
        <v>874</v>
      </c>
      <c r="D10" s="11">
        <f>SUM(H6:H10)</f>
        <v>677</v>
      </c>
      <c r="E10" s="9" t="s">
        <v>8</v>
      </c>
      <c r="F10" s="10">
        <f t="shared" si="0"/>
        <v>318</v>
      </c>
      <c r="G10" s="10">
        <v>199</v>
      </c>
      <c r="H10" s="10">
        <v>119</v>
      </c>
      <c r="I10" s="9" t="s">
        <v>9</v>
      </c>
      <c r="J10" s="10">
        <f t="shared" si="1"/>
        <v>692</v>
      </c>
      <c r="K10" s="10">
        <v>332</v>
      </c>
      <c r="L10" s="10">
        <v>360</v>
      </c>
    </row>
    <row r="11" spans="1:14" ht="18" customHeight="1" x14ac:dyDescent="0.15">
      <c r="A11" s="6" t="s">
        <v>110</v>
      </c>
      <c r="B11" s="10">
        <f>SUM(F11:F15)</f>
        <v>1651</v>
      </c>
      <c r="C11" s="10">
        <f>SUM(G11:G15)</f>
        <v>905</v>
      </c>
      <c r="D11" s="10">
        <f>SUM(H11:H15)</f>
        <v>746</v>
      </c>
      <c r="E11" s="9" t="s">
        <v>10</v>
      </c>
      <c r="F11" s="10">
        <f t="shared" si="0"/>
        <v>336</v>
      </c>
      <c r="G11" s="10">
        <v>197</v>
      </c>
      <c r="H11" s="10">
        <v>139</v>
      </c>
      <c r="I11" s="9" t="s">
        <v>11</v>
      </c>
      <c r="J11" s="10">
        <f t="shared" si="1"/>
        <v>697</v>
      </c>
      <c r="K11" s="10">
        <v>326</v>
      </c>
      <c r="L11" s="10">
        <v>371</v>
      </c>
    </row>
    <row r="12" spans="1:14" ht="18" customHeight="1" x14ac:dyDescent="0.15">
      <c r="A12" s="6" t="s">
        <v>111</v>
      </c>
      <c r="B12" s="11">
        <f>SUM(F16:F20)</f>
        <v>1690</v>
      </c>
      <c r="C12" s="11">
        <f>SUM(G16:G20)</f>
        <v>875</v>
      </c>
      <c r="D12" s="11">
        <f>SUM(H16:H20)</f>
        <v>815</v>
      </c>
      <c r="E12" s="9" t="s">
        <v>12</v>
      </c>
      <c r="F12" s="10">
        <f t="shared" si="0"/>
        <v>335</v>
      </c>
      <c r="G12" s="10">
        <v>184</v>
      </c>
      <c r="H12" s="10">
        <v>151</v>
      </c>
      <c r="I12" s="9" t="s">
        <v>13</v>
      </c>
      <c r="J12" s="10">
        <f t="shared" si="1"/>
        <v>773</v>
      </c>
      <c r="K12" s="10">
        <v>361</v>
      </c>
      <c r="L12" s="10">
        <v>412</v>
      </c>
    </row>
    <row r="13" spans="1:14" ht="18" customHeight="1" x14ac:dyDescent="0.15">
      <c r="A13" s="6" t="s">
        <v>112</v>
      </c>
      <c r="B13" s="10">
        <f>SUM(F21:F25)</f>
        <v>2022</v>
      </c>
      <c r="C13" s="10">
        <f>SUM(G21:G25)</f>
        <v>1020</v>
      </c>
      <c r="D13" s="10">
        <f>SUM(H21:H25)</f>
        <v>1002</v>
      </c>
      <c r="E13" s="9" t="s">
        <v>14</v>
      </c>
      <c r="F13" s="10">
        <f t="shared" si="0"/>
        <v>315</v>
      </c>
      <c r="G13" s="10">
        <v>171</v>
      </c>
      <c r="H13" s="10">
        <v>144</v>
      </c>
      <c r="I13" s="9" t="s">
        <v>15</v>
      </c>
      <c r="J13" s="10">
        <f t="shared" si="1"/>
        <v>848</v>
      </c>
      <c r="K13" s="10">
        <v>428</v>
      </c>
      <c r="L13" s="10">
        <v>420</v>
      </c>
    </row>
    <row r="14" spans="1:14" ht="18" customHeight="1" x14ac:dyDescent="0.15">
      <c r="A14" s="6" t="s">
        <v>113</v>
      </c>
      <c r="B14" s="11">
        <f>SUM(F26:F30)</f>
        <v>2607</v>
      </c>
      <c r="C14" s="11">
        <f>SUM(G26:G30)</f>
        <v>1325</v>
      </c>
      <c r="D14" s="11">
        <f>SUM(H26:H30)</f>
        <v>1282</v>
      </c>
      <c r="E14" s="9" t="s">
        <v>16</v>
      </c>
      <c r="F14" s="10">
        <f t="shared" si="0"/>
        <v>344</v>
      </c>
      <c r="G14" s="10">
        <v>189</v>
      </c>
      <c r="H14" s="10">
        <v>155</v>
      </c>
      <c r="I14" s="9" t="s">
        <v>17</v>
      </c>
      <c r="J14" s="10">
        <f t="shared" si="1"/>
        <v>832</v>
      </c>
      <c r="K14" s="10">
        <v>398</v>
      </c>
      <c r="L14" s="10">
        <v>434</v>
      </c>
    </row>
    <row r="15" spans="1:14" ht="18" customHeight="1" x14ac:dyDescent="0.15">
      <c r="A15" s="6" t="s">
        <v>114</v>
      </c>
      <c r="B15" s="10">
        <f>SUM(F31:F35)</f>
        <v>3149</v>
      </c>
      <c r="C15" s="10">
        <f>SUM(G31:G35)</f>
        <v>1566</v>
      </c>
      <c r="D15" s="10">
        <f>SUM(H31:H35)</f>
        <v>1583</v>
      </c>
      <c r="E15" s="9" t="s">
        <v>18</v>
      </c>
      <c r="F15" s="10">
        <f t="shared" si="0"/>
        <v>321</v>
      </c>
      <c r="G15" s="10">
        <v>164</v>
      </c>
      <c r="H15" s="10">
        <v>157</v>
      </c>
      <c r="I15" s="9" t="s">
        <v>19</v>
      </c>
      <c r="J15" s="10">
        <f t="shared" si="1"/>
        <v>1001</v>
      </c>
      <c r="K15" s="10">
        <v>487</v>
      </c>
      <c r="L15" s="10">
        <v>514</v>
      </c>
    </row>
    <row r="16" spans="1:14" ht="18" customHeight="1" x14ac:dyDescent="0.15">
      <c r="A16" s="6" t="s">
        <v>115</v>
      </c>
      <c r="B16" s="11">
        <f>SUM(F36:F40)</f>
        <v>2914</v>
      </c>
      <c r="C16" s="11">
        <f>SUM(G36:G40)</f>
        <v>1501</v>
      </c>
      <c r="D16" s="11">
        <f>SUM(H36:H40)</f>
        <v>1413</v>
      </c>
      <c r="E16" s="9" t="s">
        <v>20</v>
      </c>
      <c r="F16" s="10">
        <f t="shared" si="0"/>
        <v>349</v>
      </c>
      <c r="G16" s="10">
        <v>180</v>
      </c>
      <c r="H16" s="10">
        <v>169</v>
      </c>
      <c r="I16" s="9" t="s">
        <v>21</v>
      </c>
      <c r="J16" s="10">
        <f t="shared" si="1"/>
        <v>1059</v>
      </c>
      <c r="K16" s="10">
        <v>537</v>
      </c>
      <c r="L16" s="10">
        <v>522</v>
      </c>
    </row>
    <row r="17" spans="1:12" ht="18" customHeight="1" x14ac:dyDescent="0.15">
      <c r="A17" s="6" t="s">
        <v>116</v>
      </c>
      <c r="B17" s="10">
        <f>SUM(F41:F45)</f>
        <v>2613</v>
      </c>
      <c r="C17" s="10">
        <f>SUM(G41:G45)</f>
        <v>1304</v>
      </c>
      <c r="D17" s="10">
        <f>SUM(H41:H45)</f>
        <v>1309</v>
      </c>
      <c r="E17" s="9" t="s">
        <v>22</v>
      </c>
      <c r="F17" s="10">
        <f t="shared" si="0"/>
        <v>315</v>
      </c>
      <c r="G17" s="10">
        <v>168</v>
      </c>
      <c r="H17" s="10">
        <v>147</v>
      </c>
      <c r="I17" s="9" t="s">
        <v>23</v>
      </c>
      <c r="J17" s="10">
        <f t="shared" si="1"/>
        <v>1113</v>
      </c>
      <c r="K17" s="10">
        <v>540</v>
      </c>
      <c r="L17" s="10">
        <v>573</v>
      </c>
    </row>
    <row r="18" spans="1:12" ht="18" customHeight="1" x14ac:dyDescent="0.15">
      <c r="A18" s="6" t="s">
        <v>117</v>
      </c>
      <c r="B18" s="11">
        <f>SUM(J4:J8)</f>
        <v>2872</v>
      </c>
      <c r="C18" s="11">
        <f>SUM(K4:K8)</f>
        <v>1429</v>
      </c>
      <c r="D18" s="11">
        <f>SUM(L4:L8)</f>
        <v>1443</v>
      </c>
      <c r="E18" s="9" t="s">
        <v>24</v>
      </c>
      <c r="F18" s="10">
        <f t="shared" si="0"/>
        <v>327</v>
      </c>
      <c r="G18" s="10">
        <v>169</v>
      </c>
      <c r="H18" s="10">
        <v>158</v>
      </c>
      <c r="I18" s="9" t="s">
        <v>25</v>
      </c>
      <c r="J18" s="10">
        <f t="shared" si="1"/>
        <v>906</v>
      </c>
      <c r="K18" s="10">
        <v>435</v>
      </c>
      <c r="L18" s="10">
        <v>471</v>
      </c>
    </row>
    <row r="19" spans="1:12" ht="18" customHeight="1" x14ac:dyDescent="0.15">
      <c r="A19" s="6" t="s">
        <v>118</v>
      </c>
      <c r="B19" s="10">
        <f>SUM(J9:J13)</f>
        <v>3665</v>
      </c>
      <c r="C19" s="10">
        <f>SUM(K9:K13)</f>
        <v>1773</v>
      </c>
      <c r="D19" s="10">
        <f>SUM(L9:L13)</f>
        <v>1892</v>
      </c>
      <c r="E19" s="9" t="s">
        <v>26</v>
      </c>
      <c r="F19" s="10">
        <f t="shared" si="0"/>
        <v>355</v>
      </c>
      <c r="G19" s="10">
        <v>175</v>
      </c>
      <c r="H19" s="10">
        <v>180</v>
      </c>
      <c r="I19" s="9" t="s">
        <v>27</v>
      </c>
      <c r="J19" s="10">
        <f t="shared" si="1"/>
        <v>608</v>
      </c>
      <c r="K19" s="10">
        <v>293</v>
      </c>
      <c r="L19" s="10">
        <v>315</v>
      </c>
    </row>
    <row r="20" spans="1:12" ht="18" customHeight="1" x14ac:dyDescent="0.15">
      <c r="A20" s="6" t="s">
        <v>119</v>
      </c>
      <c r="B20" s="11">
        <f>SUM(J14:J18)</f>
        <v>4911</v>
      </c>
      <c r="C20" s="11">
        <f>SUM(K14:K18)</f>
        <v>2397</v>
      </c>
      <c r="D20" s="11">
        <f>SUM(L14:L18)</f>
        <v>2514</v>
      </c>
      <c r="E20" s="9" t="s">
        <v>28</v>
      </c>
      <c r="F20" s="10">
        <f t="shared" si="0"/>
        <v>344</v>
      </c>
      <c r="G20" s="10">
        <v>183</v>
      </c>
      <c r="H20" s="10">
        <v>161</v>
      </c>
      <c r="I20" s="9" t="s">
        <v>29</v>
      </c>
      <c r="J20" s="10">
        <f t="shared" si="1"/>
        <v>659</v>
      </c>
      <c r="K20" s="10">
        <v>285</v>
      </c>
      <c r="L20" s="10">
        <v>374</v>
      </c>
    </row>
    <row r="21" spans="1:12" ht="18" customHeight="1" x14ac:dyDescent="0.15">
      <c r="A21" s="6" t="s">
        <v>120</v>
      </c>
      <c r="B21" s="10">
        <f>SUM(J19:J23)</f>
        <v>3430</v>
      </c>
      <c r="C21" s="10">
        <f>SUM(K19:K23)</f>
        <v>1549</v>
      </c>
      <c r="D21" s="10">
        <f>SUM(L19:L23)</f>
        <v>1881</v>
      </c>
      <c r="E21" s="9" t="s">
        <v>30</v>
      </c>
      <c r="F21" s="10">
        <f t="shared" si="0"/>
        <v>392</v>
      </c>
      <c r="G21" s="10">
        <v>192</v>
      </c>
      <c r="H21" s="10">
        <v>200</v>
      </c>
      <c r="I21" s="9" t="s">
        <v>31</v>
      </c>
      <c r="J21" s="10">
        <f t="shared" si="1"/>
        <v>798</v>
      </c>
      <c r="K21" s="10">
        <v>358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2639</v>
      </c>
      <c r="C22" s="11">
        <f>SUM(K24:K28)</f>
        <v>1122</v>
      </c>
      <c r="D22" s="11">
        <f>SUM(L24:L28)</f>
        <v>1517</v>
      </c>
      <c r="E22" s="9" t="s">
        <v>32</v>
      </c>
      <c r="F22" s="10">
        <f t="shared" si="0"/>
        <v>370</v>
      </c>
      <c r="G22" s="10">
        <v>191</v>
      </c>
      <c r="H22" s="10">
        <v>179</v>
      </c>
      <c r="I22" s="9" t="s">
        <v>33</v>
      </c>
      <c r="J22" s="10">
        <f t="shared" si="1"/>
        <v>692</v>
      </c>
      <c r="K22" s="10">
        <v>317</v>
      </c>
      <c r="L22" s="10">
        <v>375</v>
      </c>
    </row>
    <row r="23" spans="1:12" ht="18" customHeight="1" x14ac:dyDescent="0.15">
      <c r="A23" s="6" t="s">
        <v>122</v>
      </c>
      <c r="B23" s="10">
        <f>SUM(J29:J33)</f>
        <v>2020</v>
      </c>
      <c r="C23" s="10">
        <f>SUM(K29:K33)</f>
        <v>722</v>
      </c>
      <c r="D23" s="10">
        <f>SUM(L29:L33)</f>
        <v>1298</v>
      </c>
      <c r="E23" s="9" t="s">
        <v>34</v>
      </c>
      <c r="F23" s="10">
        <f t="shared" si="0"/>
        <v>419</v>
      </c>
      <c r="G23" s="10">
        <v>211</v>
      </c>
      <c r="H23" s="10">
        <v>208</v>
      </c>
      <c r="I23" s="9" t="s">
        <v>35</v>
      </c>
      <c r="J23" s="10">
        <f t="shared" si="1"/>
        <v>673</v>
      </c>
      <c r="K23" s="10">
        <v>296</v>
      </c>
      <c r="L23" s="10">
        <v>377</v>
      </c>
    </row>
    <row r="24" spans="1:12" ht="18" customHeight="1" x14ac:dyDescent="0.15">
      <c r="A24" s="6" t="s">
        <v>123</v>
      </c>
      <c r="B24" s="11">
        <f>SUM(J34:J38)</f>
        <v>1072</v>
      </c>
      <c r="C24" s="11">
        <f>SUM(K34:K38)</f>
        <v>285</v>
      </c>
      <c r="D24" s="11">
        <f>SUM(L34:L38)</f>
        <v>787</v>
      </c>
      <c r="E24" s="9" t="s">
        <v>36</v>
      </c>
      <c r="F24" s="10">
        <f t="shared" si="0"/>
        <v>409</v>
      </c>
      <c r="G24" s="10">
        <v>212</v>
      </c>
      <c r="H24" s="10">
        <v>197</v>
      </c>
      <c r="I24" s="9" t="s">
        <v>37</v>
      </c>
      <c r="J24" s="10">
        <f t="shared" si="1"/>
        <v>629</v>
      </c>
      <c r="K24" s="10">
        <v>287</v>
      </c>
      <c r="L24" s="10">
        <v>342</v>
      </c>
    </row>
    <row r="25" spans="1:12" ht="18" customHeight="1" x14ac:dyDescent="0.15">
      <c r="A25" s="6" t="s">
        <v>124</v>
      </c>
      <c r="B25" s="10">
        <f>SUM(J39:J43)</f>
        <v>395</v>
      </c>
      <c r="C25" s="10">
        <f>SUM(K39:K43)</f>
        <v>81</v>
      </c>
      <c r="D25" s="10">
        <f>SUM(L39:L43)</f>
        <v>314</v>
      </c>
      <c r="E25" s="9" t="s">
        <v>38</v>
      </c>
      <c r="F25" s="10">
        <f t="shared" si="0"/>
        <v>432</v>
      </c>
      <c r="G25" s="10">
        <v>214</v>
      </c>
      <c r="H25" s="10">
        <v>218</v>
      </c>
      <c r="I25" s="9" t="s">
        <v>39</v>
      </c>
      <c r="J25" s="10">
        <f t="shared" si="1"/>
        <v>575</v>
      </c>
      <c r="K25" s="10">
        <v>259</v>
      </c>
      <c r="L25" s="10">
        <v>316</v>
      </c>
    </row>
    <row r="26" spans="1:12" ht="18" customHeight="1" x14ac:dyDescent="0.15">
      <c r="A26" s="6" t="s">
        <v>125</v>
      </c>
      <c r="B26" s="11">
        <f>J44</f>
        <v>55</v>
      </c>
      <c r="C26" s="11">
        <f>K44</f>
        <v>9</v>
      </c>
      <c r="D26" s="11">
        <f>L44</f>
        <v>46</v>
      </c>
      <c r="E26" s="9" t="s">
        <v>40</v>
      </c>
      <c r="F26" s="10">
        <f t="shared" si="0"/>
        <v>435</v>
      </c>
      <c r="G26" s="10">
        <v>226</v>
      </c>
      <c r="H26" s="10">
        <v>209</v>
      </c>
      <c r="I26" s="9" t="s">
        <v>41</v>
      </c>
      <c r="J26" s="10">
        <f t="shared" si="1"/>
        <v>445</v>
      </c>
      <c r="K26" s="10">
        <v>176</v>
      </c>
      <c r="L26" s="10">
        <v>269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483</v>
      </c>
      <c r="G27" s="10">
        <v>240</v>
      </c>
      <c r="H27" s="10">
        <v>243</v>
      </c>
      <c r="I27" s="9" t="s">
        <v>43</v>
      </c>
      <c r="J27" s="10">
        <f t="shared" si="1"/>
        <v>500</v>
      </c>
      <c r="K27" s="10">
        <v>194</v>
      </c>
      <c r="L27" s="10">
        <v>306</v>
      </c>
    </row>
    <row r="28" spans="1:12" ht="18" customHeight="1" x14ac:dyDescent="0.15">
      <c r="A28" s="12" t="s">
        <v>126</v>
      </c>
      <c r="B28" s="10">
        <f t="shared" ref="B28:B45" si="2">C28+D28</f>
        <v>224</v>
      </c>
      <c r="C28" s="10">
        <v>110</v>
      </c>
      <c r="D28" s="10">
        <v>114</v>
      </c>
      <c r="E28" s="9" t="s">
        <v>44</v>
      </c>
      <c r="F28" s="10">
        <f t="shared" si="0"/>
        <v>585</v>
      </c>
      <c r="G28" s="10">
        <v>285</v>
      </c>
      <c r="H28" s="10">
        <v>300</v>
      </c>
      <c r="I28" s="9" t="s">
        <v>45</v>
      </c>
      <c r="J28" s="10">
        <f t="shared" si="1"/>
        <v>490</v>
      </c>
      <c r="K28" s="10">
        <v>206</v>
      </c>
      <c r="L28" s="10">
        <v>284</v>
      </c>
    </row>
    <row r="29" spans="1:12" ht="18" customHeight="1" x14ac:dyDescent="0.15">
      <c r="A29" s="12" t="s">
        <v>127</v>
      </c>
      <c r="B29" s="10">
        <f t="shared" si="2"/>
        <v>211</v>
      </c>
      <c r="C29" s="10">
        <v>130</v>
      </c>
      <c r="D29" s="10">
        <v>81</v>
      </c>
      <c r="E29" s="9" t="s">
        <v>46</v>
      </c>
      <c r="F29" s="10">
        <f t="shared" si="0"/>
        <v>536</v>
      </c>
      <c r="G29" s="10">
        <v>279</v>
      </c>
      <c r="H29" s="10">
        <v>257</v>
      </c>
      <c r="I29" s="9" t="s">
        <v>47</v>
      </c>
      <c r="J29" s="10">
        <f t="shared" si="1"/>
        <v>497</v>
      </c>
      <c r="K29" s="10">
        <v>190</v>
      </c>
      <c r="L29" s="10">
        <v>307</v>
      </c>
    </row>
    <row r="30" spans="1:12" ht="18" customHeight="1" x14ac:dyDescent="0.15">
      <c r="A30" s="12" t="s">
        <v>48</v>
      </c>
      <c r="B30" s="10">
        <f t="shared" si="2"/>
        <v>217</v>
      </c>
      <c r="C30" s="10">
        <v>110</v>
      </c>
      <c r="D30" s="10">
        <v>107</v>
      </c>
      <c r="E30" s="9" t="s">
        <v>49</v>
      </c>
      <c r="F30" s="10">
        <f t="shared" si="0"/>
        <v>568</v>
      </c>
      <c r="G30" s="10">
        <v>295</v>
      </c>
      <c r="H30" s="10">
        <v>273</v>
      </c>
      <c r="I30" s="9" t="s">
        <v>50</v>
      </c>
      <c r="J30" s="10">
        <f t="shared" si="1"/>
        <v>437</v>
      </c>
      <c r="K30" s="10">
        <v>175</v>
      </c>
      <c r="L30" s="10">
        <v>262</v>
      </c>
    </row>
    <row r="31" spans="1:12" ht="18" customHeight="1" x14ac:dyDescent="0.15">
      <c r="A31" s="12" t="s">
        <v>51</v>
      </c>
      <c r="B31" s="10">
        <f t="shared" si="2"/>
        <v>239</v>
      </c>
      <c r="C31" s="10">
        <v>133</v>
      </c>
      <c r="D31" s="10">
        <v>106</v>
      </c>
      <c r="E31" s="9" t="s">
        <v>52</v>
      </c>
      <c r="F31" s="10">
        <f t="shared" si="0"/>
        <v>612</v>
      </c>
      <c r="G31" s="10">
        <v>298</v>
      </c>
      <c r="H31" s="10">
        <v>314</v>
      </c>
      <c r="I31" s="9" t="s">
        <v>53</v>
      </c>
      <c r="J31" s="10">
        <f t="shared" si="1"/>
        <v>382</v>
      </c>
      <c r="K31" s="10">
        <v>118</v>
      </c>
      <c r="L31" s="10">
        <v>264</v>
      </c>
    </row>
    <row r="32" spans="1:12" ht="18" customHeight="1" x14ac:dyDescent="0.15">
      <c r="A32" s="12" t="s">
        <v>54</v>
      </c>
      <c r="B32" s="10">
        <f t="shared" si="2"/>
        <v>246</v>
      </c>
      <c r="C32" s="10">
        <v>150</v>
      </c>
      <c r="D32" s="10">
        <v>96</v>
      </c>
      <c r="E32" s="9" t="s">
        <v>55</v>
      </c>
      <c r="F32" s="10">
        <f t="shared" si="0"/>
        <v>622</v>
      </c>
      <c r="G32" s="10">
        <v>313</v>
      </c>
      <c r="H32" s="10">
        <v>309</v>
      </c>
      <c r="I32" s="9" t="s">
        <v>56</v>
      </c>
      <c r="J32" s="10">
        <f t="shared" si="1"/>
        <v>367</v>
      </c>
      <c r="K32" s="10">
        <v>136</v>
      </c>
      <c r="L32" s="10">
        <v>231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126</v>
      </c>
      <c r="D33" s="10">
        <v>124</v>
      </c>
      <c r="E33" s="9" t="s">
        <v>58</v>
      </c>
      <c r="F33" s="10">
        <f t="shared" si="0"/>
        <v>618</v>
      </c>
      <c r="G33" s="10">
        <v>305</v>
      </c>
      <c r="H33" s="10">
        <v>313</v>
      </c>
      <c r="I33" s="9" t="s">
        <v>59</v>
      </c>
      <c r="J33" s="10">
        <f t="shared" si="1"/>
        <v>337</v>
      </c>
      <c r="K33" s="10">
        <v>103</v>
      </c>
      <c r="L33" s="10">
        <v>234</v>
      </c>
    </row>
    <row r="34" spans="1:12" ht="18" customHeight="1" x14ac:dyDescent="0.15">
      <c r="A34" s="12" t="s">
        <v>60</v>
      </c>
      <c r="B34" s="10">
        <f t="shared" si="2"/>
        <v>281</v>
      </c>
      <c r="C34" s="10">
        <v>138</v>
      </c>
      <c r="D34" s="10">
        <v>143</v>
      </c>
      <c r="E34" s="9" t="s">
        <v>61</v>
      </c>
      <c r="F34" s="10">
        <f t="shared" si="0"/>
        <v>634</v>
      </c>
      <c r="G34" s="10">
        <v>321</v>
      </c>
      <c r="H34" s="10">
        <v>313</v>
      </c>
      <c r="I34" s="9" t="s">
        <v>62</v>
      </c>
      <c r="J34" s="10">
        <f t="shared" si="1"/>
        <v>281</v>
      </c>
      <c r="K34" s="10">
        <v>81</v>
      </c>
      <c r="L34" s="10">
        <v>200</v>
      </c>
    </row>
    <row r="35" spans="1:12" ht="18" customHeight="1" x14ac:dyDescent="0.15">
      <c r="A35" s="12" t="s">
        <v>63</v>
      </c>
      <c r="B35" s="10">
        <f t="shared" si="2"/>
        <v>276</v>
      </c>
      <c r="C35" s="10">
        <v>147</v>
      </c>
      <c r="D35" s="10">
        <v>129</v>
      </c>
      <c r="E35" s="9" t="s">
        <v>64</v>
      </c>
      <c r="F35" s="10">
        <f t="shared" si="0"/>
        <v>663</v>
      </c>
      <c r="G35" s="10">
        <v>329</v>
      </c>
      <c r="H35" s="10">
        <v>334</v>
      </c>
      <c r="I35" s="9" t="s">
        <v>65</v>
      </c>
      <c r="J35" s="10">
        <f t="shared" si="1"/>
        <v>238</v>
      </c>
      <c r="K35" s="10">
        <v>65</v>
      </c>
      <c r="L35" s="10">
        <v>173</v>
      </c>
    </row>
    <row r="36" spans="1:12" ht="18" customHeight="1" x14ac:dyDescent="0.15">
      <c r="A36" s="12" t="s">
        <v>66</v>
      </c>
      <c r="B36" s="10">
        <f t="shared" si="2"/>
        <v>310</v>
      </c>
      <c r="C36" s="10">
        <v>155</v>
      </c>
      <c r="D36" s="10">
        <v>155</v>
      </c>
      <c r="E36" s="9" t="s">
        <v>67</v>
      </c>
      <c r="F36" s="10">
        <f t="shared" si="0"/>
        <v>594</v>
      </c>
      <c r="G36" s="10">
        <v>303</v>
      </c>
      <c r="H36" s="10">
        <v>291</v>
      </c>
      <c r="I36" s="9" t="s">
        <v>68</v>
      </c>
      <c r="J36" s="10">
        <f t="shared" si="1"/>
        <v>213</v>
      </c>
      <c r="K36" s="10">
        <v>53</v>
      </c>
      <c r="L36" s="10">
        <v>160</v>
      </c>
    </row>
    <row r="37" spans="1:12" ht="18" customHeight="1" x14ac:dyDescent="0.15">
      <c r="A37" s="12" t="s">
        <v>69</v>
      </c>
      <c r="B37" s="10">
        <f t="shared" si="2"/>
        <v>325</v>
      </c>
      <c r="C37" s="10">
        <v>156</v>
      </c>
      <c r="D37" s="10">
        <v>169</v>
      </c>
      <c r="E37" s="9" t="s">
        <v>70</v>
      </c>
      <c r="F37" s="10">
        <f t="shared" si="0"/>
        <v>599</v>
      </c>
      <c r="G37" s="10">
        <v>327</v>
      </c>
      <c r="H37" s="10">
        <v>272</v>
      </c>
      <c r="I37" s="9" t="s">
        <v>71</v>
      </c>
      <c r="J37" s="10">
        <f t="shared" si="1"/>
        <v>180</v>
      </c>
      <c r="K37" s="10">
        <v>51</v>
      </c>
      <c r="L37" s="10">
        <v>129</v>
      </c>
    </row>
    <row r="38" spans="1:12" ht="18" customHeight="1" x14ac:dyDescent="0.15">
      <c r="A38" s="12" t="s">
        <v>72</v>
      </c>
      <c r="B38" s="10">
        <f t="shared" si="2"/>
        <v>333</v>
      </c>
      <c r="C38" s="10">
        <v>189</v>
      </c>
      <c r="D38" s="10">
        <v>144</v>
      </c>
      <c r="E38" s="9" t="s">
        <v>73</v>
      </c>
      <c r="F38" s="10">
        <f t="shared" si="0"/>
        <v>575</v>
      </c>
      <c r="G38" s="10">
        <v>296</v>
      </c>
      <c r="H38" s="10">
        <v>279</v>
      </c>
      <c r="I38" s="9" t="s">
        <v>74</v>
      </c>
      <c r="J38" s="10">
        <f t="shared" si="1"/>
        <v>160</v>
      </c>
      <c r="K38" s="10">
        <v>35</v>
      </c>
      <c r="L38" s="10">
        <v>125</v>
      </c>
    </row>
    <row r="39" spans="1:12" ht="18" customHeight="1" x14ac:dyDescent="0.15">
      <c r="A39" s="12" t="s">
        <v>75</v>
      </c>
      <c r="B39" s="10">
        <f t="shared" si="2"/>
        <v>345</v>
      </c>
      <c r="C39" s="10">
        <v>191</v>
      </c>
      <c r="D39" s="10">
        <v>154</v>
      </c>
      <c r="E39" s="9" t="s">
        <v>76</v>
      </c>
      <c r="F39" s="10">
        <f t="shared" si="0"/>
        <v>609</v>
      </c>
      <c r="G39" s="10">
        <v>315</v>
      </c>
      <c r="H39" s="10">
        <v>294</v>
      </c>
      <c r="I39" s="9" t="s">
        <v>77</v>
      </c>
      <c r="J39" s="10">
        <f t="shared" si="1"/>
        <v>140</v>
      </c>
      <c r="K39" s="10">
        <v>31</v>
      </c>
      <c r="L39" s="10">
        <v>109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172</v>
      </c>
      <c r="D40" s="10">
        <v>162</v>
      </c>
      <c r="E40" s="9" t="s">
        <v>79</v>
      </c>
      <c r="F40" s="10">
        <f t="shared" si="0"/>
        <v>537</v>
      </c>
      <c r="G40" s="10">
        <v>260</v>
      </c>
      <c r="H40" s="10">
        <v>277</v>
      </c>
      <c r="I40" s="9" t="s">
        <v>80</v>
      </c>
      <c r="J40" s="10">
        <f t="shared" si="1"/>
        <v>100</v>
      </c>
      <c r="K40" s="10">
        <v>18</v>
      </c>
      <c r="L40" s="10">
        <v>82</v>
      </c>
    </row>
    <row r="41" spans="1:12" ht="18" customHeight="1" x14ac:dyDescent="0.15">
      <c r="A41" s="12" t="s">
        <v>81</v>
      </c>
      <c r="B41" s="10">
        <f t="shared" si="2"/>
        <v>351</v>
      </c>
      <c r="C41" s="10">
        <v>176</v>
      </c>
      <c r="D41" s="10">
        <v>175</v>
      </c>
      <c r="E41" s="9" t="s">
        <v>82</v>
      </c>
      <c r="F41" s="10">
        <f t="shared" si="0"/>
        <v>485</v>
      </c>
      <c r="G41" s="10">
        <v>231</v>
      </c>
      <c r="H41" s="10">
        <v>254</v>
      </c>
      <c r="I41" s="9" t="s">
        <v>83</v>
      </c>
      <c r="J41" s="10">
        <f t="shared" si="1"/>
        <v>74</v>
      </c>
      <c r="K41" s="10">
        <v>19</v>
      </c>
      <c r="L41" s="10">
        <v>55</v>
      </c>
    </row>
    <row r="42" spans="1:12" ht="18" customHeight="1" x14ac:dyDescent="0.15">
      <c r="A42" s="12" t="s">
        <v>84</v>
      </c>
      <c r="B42" s="10">
        <f t="shared" si="2"/>
        <v>358</v>
      </c>
      <c r="C42" s="10">
        <v>203</v>
      </c>
      <c r="D42" s="10">
        <v>155</v>
      </c>
      <c r="E42" s="9" t="s">
        <v>85</v>
      </c>
      <c r="F42" s="10">
        <f t="shared" si="0"/>
        <v>586</v>
      </c>
      <c r="G42" s="10">
        <v>301</v>
      </c>
      <c r="H42" s="10">
        <v>285</v>
      </c>
      <c r="I42" s="9" t="s">
        <v>86</v>
      </c>
      <c r="J42" s="10">
        <f t="shared" si="1"/>
        <v>45</v>
      </c>
      <c r="K42" s="10">
        <v>9</v>
      </c>
      <c r="L42" s="10">
        <v>36</v>
      </c>
    </row>
    <row r="43" spans="1:12" ht="18" customHeight="1" x14ac:dyDescent="0.15">
      <c r="A43" s="12" t="s">
        <v>87</v>
      </c>
      <c r="B43" s="10">
        <f t="shared" si="2"/>
        <v>371</v>
      </c>
      <c r="C43" s="10">
        <v>195</v>
      </c>
      <c r="D43" s="10">
        <v>176</v>
      </c>
      <c r="E43" s="9" t="s">
        <v>88</v>
      </c>
      <c r="F43" s="10">
        <f t="shared" si="0"/>
        <v>517</v>
      </c>
      <c r="G43" s="10">
        <v>251</v>
      </c>
      <c r="H43" s="10">
        <v>266</v>
      </c>
      <c r="I43" s="9" t="s">
        <v>89</v>
      </c>
      <c r="J43" s="10">
        <f t="shared" si="1"/>
        <v>36</v>
      </c>
      <c r="K43" s="10">
        <v>4</v>
      </c>
      <c r="L43" s="10">
        <v>32</v>
      </c>
    </row>
    <row r="44" spans="1:12" ht="18" customHeight="1" x14ac:dyDescent="0.15">
      <c r="A44" s="12" t="s">
        <v>90</v>
      </c>
      <c r="B44" s="10">
        <f t="shared" si="2"/>
        <v>394</v>
      </c>
      <c r="C44" s="10">
        <v>212</v>
      </c>
      <c r="D44" s="10">
        <v>182</v>
      </c>
      <c r="E44" s="9" t="s">
        <v>91</v>
      </c>
      <c r="F44" s="10">
        <f t="shared" si="0"/>
        <v>507</v>
      </c>
      <c r="G44" s="10">
        <v>252</v>
      </c>
      <c r="H44" s="10">
        <v>255</v>
      </c>
      <c r="I44" s="9" t="s">
        <v>125</v>
      </c>
      <c r="J44" s="10">
        <f t="shared" si="1"/>
        <v>55</v>
      </c>
      <c r="K44" s="10">
        <v>9</v>
      </c>
      <c r="L44" s="10">
        <v>46</v>
      </c>
    </row>
    <row r="45" spans="1:12" ht="18" customHeight="1" x14ac:dyDescent="0.15">
      <c r="A45" s="12" t="s">
        <v>92</v>
      </c>
      <c r="B45" s="10">
        <f t="shared" si="2"/>
        <v>409</v>
      </c>
      <c r="C45" s="10">
        <v>221</v>
      </c>
      <c r="D45" s="10">
        <v>188</v>
      </c>
      <c r="E45" s="9" t="s">
        <v>93</v>
      </c>
      <c r="F45" s="10">
        <f t="shared" si="0"/>
        <v>518</v>
      </c>
      <c r="G45" s="10">
        <v>269</v>
      </c>
      <c r="H45" s="10">
        <v>249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令和3年7月1日現在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44939</v>
      </c>
      <c r="C51" s="25">
        <f>SUM(C53:C73)</f>
        <v>21854</v>
      </c>
      <c r="D51" s="24">
        <f>SUM(D53:D73)</f>
        <v>23085</v>
      </c>
      <c r="E51" s="26" t="s">
        <v>131</v>
      </c>
      <c r="F51" s="48">
        <f t="shared" ref="F51:F92" si="3">+G51+H51</f>
        <v>318</v>
      </c>
      <c r="G51" s="49">
        <v>181</v>
      </c>
      <c r="H51" s="53">
        <v>137</v>
      </c>
      <c r="I51" s="26" t="s">
        <v>137</v>
      </c>
      <c r="J51" s="48">
        <f t="shared" ref="J51:J91" si="4">+K51+L51</f>
        <v>534</v>
      </c>
      <c r="K51" s="60">
        <v>265</v>
      </c>
      <c r="L51" s="61">
        <v>269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317</v>
      </c>
      <c r="G52" s="49">
        <v>155</v>
      </c>
      <c r="H52" s="53">
        <v>162</v>
      </c>
      <c r="I52" s="26" t="s">
        <v>139</v>
      </c>
      <c r="J52" s="48">
        <f t="shared" si="4"/>
        <v>580</v>
      </c>
      <c r="K52" s="62">
        <v>283</v>
      </c>
      <c r="L52" s="63">
        <v>297</v>
      </c>
    </row>
    <row r="53" spans="1:12" ht="18" customHeight="1" x14ac:dyDescent="0.15">
      <c r="A53" s="23" t="s">
        <v>140</v>
      </c>
      <c r="B53" s="28">
        <f>SUM(B75:B79)</f>
        <v>1133</v>
      </c>
      <c r="C53" s="29">
        <f>SUM(C75:C79)</f>
        <v>632</v>
      </c>
      <c r="D53" s="30">
        <f>SUM(D75:D79)</f>
        <v>501</v>
      </c>
      <c r="E53" s="26" t="s">
        <v>0</v>
      </c>
      <c r="F53" s="48">
        <f t="shared" si="3"/>
        <v>309</v>
      </c>
      <c r="G53" s="49">
        <v>165</v>
      </c>
      <c r="H53" s="53">
        <v>144</v>
      </c>
      <c r="I53" s="26" t="s">
        <v>1</v>
      </c>
      <c r="J53" s="48">
        <f t="shared" si="4"/>
        <v>561</v>
      </c>
      <c r="K53" s="62">
        <v>294</v>
      </c>
      <c r="L53" s="63">
        <v>267</v>
      </c>
    </row>
    <row r="54" spans="1:12" ht="18" customHeight="1" x14ac:dyDescent="0.15">
      <c r="A54" s="23" t="s">
        <v>141</v>
      </c>
      <c r="B54" s="27">
        <f>SUM(B80:B84)</f>
        <v>1439</v>
      </c>
      <c r="C54" s="29">
        <f>SUM(C80:C84)</f>
        <v>720</v>
      </c>
      <c r="D54" s="30">
        <f>SUM(D80:D84)</f>
        <v>719</v>
      </c>
      <c r="E54" s="26" t="s">
        <v>2</v>
      </c>
      <c r="F54" s="48">
        <f t="shared" si="3"/>
        <v>305</v>
      </c>
      <c r="G54" s="49">
        <v>157</v>
      </c>
      <c r="H54" s="54">
        <v>148</v>
      </c>
      <c r="I54" s="26" t="s">
        <v>3</v>
      </c>
      <c r="J54" s="48">
        <f t="shared" si="4"/>
        <v>627</v>
      </c>
      <c r="K54" s="62">
        <v>316</v>
      </c>
      <c r="L54" s="63">
        <v>311</v>
      </c>
    </row>
    <row r="55" spans="1:12" ht="18" customHeight="1" x14ac:dyDescent="0.15">
      <c r="A55" s="23" t="s">
        <v>142</v>
      </c>
      <c r="B55" s="27">
        <f>SUM(B85:B89)</f>
        <v>1716</v>
      </c>
      <c r="C55" s="29">
        <f>SUM(C85:C89)</f>
        <v>929</v>
      </c>
      <c r="D55" s="30">
        <f>SUM(D85:D89)</f>
        <v>787</v>
      </c>
      <c r="E55" s="26" t="s">
        <v>4</v>
      </c>
      <c r="F55" s="48">
        <f t="shared" si="3"/>
        <v>298</v>
      </c>
      <c r="G55" s="49">
        <v>174</v>
      </c>
      <c r="H55" s="53">
        <v>124</v>
      </c>
      <c r="I55" s="26" t="s">
        <v>5</v>
      </c>
      <c r="J55" s="48">
        <f t="shared" si="4"/>
        <v>547</v>
      </c>
      <c r="K55" s="62">
        <v>268</v>
      </c>
      <c r="L55" s="63">
        <v>279</v>
      </c>
    </row>
    <row r="56" spans="1:12" ht="18" customHeight="1" x14ac:dyDescent="0.15">
      <c r="A56" s="23" t="s">
        <v>143</v>
      </c>
      <c r="B56" s="27">
        <f>+B90+B91+B92+F51+F52</f>
        <v>1803</v>
      </c>
      <c r="C56" s="30">
        <f>+C90+C91+C92+G51+G52</f>
        <v>961</v>
      </c>
      <c r="D56" s="30">
        <f>+D90+D91+D92+H51+H52</f>
        <v>842</v>
      </c>
      <c r="E56" s="26" t="s">
        <v>6</v>
      </c>
      <c r="F56" s="48">
        <f t="shared" si="3"/>
        <v>287</v>
      </c>
      <c r="G56" s="49">
        <v>162</v>
      </c>
      <c r="H56" s="53">
        <v>125</v>
      </c>
      <c r="I56" s="26" t="s">
        <v>7</v>
      </c>
      <c r="J56" s="48">
        <f t="shared" si="4"/>
        <v>650</v>
      </c>
      <c r="K56" s="62">
        <v>324</v>
      </c>
      <c r="L56" s="63">
        <v>326</v>
      </c>
    </row>
    <row r="57" spans="1:12" ht="18" customHeight="1" x14ac:dyDescent="0.15">
      <c r="A57" s="23" t="s">
        <v>144</v>
      </c>
      <c r="B57" s="27">
        <f>SUM(F53:F57)</f>
        <v>1502</v>
      </c>
      <c r="C57" s="31">
        <f>SUM(G53:G57)</f>
        <v>849</v>
      </c>
      <c r="D57" s="32">
        <f>SUM(H53:H57)</f>
        <v>653</v>
      </c>
      <c r="E57" s="26" t="s">
        <v>8</v>
      </c>
      <c r="F57" s="48">
        <f t="shared" si="3"/>
        <v>303</v>
      </c>
      <c r="G57" s="49">
        <v>191</v>
      </c>
      <c r="H57" s="53">
        <v>112</v>
      </c>
      <c r="I57" s="26" t="s">
        <v>9</v>
      </c>
      <c r="J57" s="48">
        <f t="shared" si="4"/>
        <v>685</v>
      </c>
      <c r="K57" s="62">
        <v>330</v>
      </c>
      <c r="L57" s="63">
        <v>355</v>
      </c>
    </row>
    <row r="58" spans="1:12" ht="18" customHeight="1" x14ac:dyDescent="0.15">
      <c r="A58" s="23" t="s">
        <v>145</v>
      </c>
      <c r="B58" s="27">
        <f>SUM(F58:F62)</f>
        <v>1583</v>
      </c>
      <c r="C58" s="29">
        <f>SUM(G58:G62)</f>
        <v>871</v>
      </c>
      <c r="D58" s="30">
        <f>SUM(H58:H62)</f>
        <v>712</v>
      </c>
      <c r="E58" s="26" t="s">
        <v>10</v>
      </c>
      <c r="F58" s="48">
        <f t="shared" si="3"/>
        <v>312</v>
      </c>
      <c r="G58" s="49">
        <v>184</v>
      </c>
      <c r="H58" s="53">
        <v>128</v>
      </c>
      <c r="I58" s="26" t="s">
        <v>11</v>
      </c>
      <c r="J58" s="48">
        <f t="shared" si="4"/>
        <v>697</v>
      </c>
      <c r="K58" s="62">
        <v>326</v>
      </c>
      <c r="L58" s="63">
        <v>371</v>
      </c>
    </row>
    <row r="59" spans="1:12" ht="18" customHeight="1" x14ac:dyDescent="0.15">
      <c r="A59" s="23" t="s">
        <v>146</v>
      </c>
      <c r="B59" s="27">
        <f>SUM(F63:F67)</f>
        <v>1651</v>
      </c>
      <c r="C59" s="29">
        <f>SUM(G63:G67)</f>
        <v>860</v>
      </c>
      <c r="D59" s="30">
        <f>SUM(H63:H67)</f>
        <v>791</v>
      </c>
      <c r="E59" s="26" t="s">
        <v>12</v>
      </c>
      <c r="F59" s="48">
        <f t="shared" si="3"/>
        <v>317</v>
      </c>
      <c r="G59" s="49">
        <v>176</v>
      </c>
      <c r="H59" s="53">
        <v>141</v>
      </c>
      <c r="I59" s="26" t="s">
        <v>13</v>
      </c>
      <c r="J59" s="48">
        <f t="shared" si="4"/>
        <v>767</v>
      </c>
      <c r="K59" s="62">
        <v>358</v>
      </c>
      <c r="L59" s="63">
        <v>409</v>
      </c>
    </row>
    <row r="60" spans="1:12" ht="18" customHeight="1" x14ac:dyDescent="0.15">
      <c r="A60" s="23" t="s">
        <v>147</v>
      </c>
      <c r="B60" s="27">
        <f>SUM(F68:F72)</f>
        <v>1994</v>
      </c>
      <c r="C60" s="29">
        <f>SUM(G68:G72)</f>
        <v>1011</v>
      </c>
      <c r="D60" s="30">
        <f>SUM(H68:H72)</f>
        <v>983</v>
      </c>
      <c r="E60" s="26" t="s">
        <v>14</v>
      </c>
      <c r="F60" s="48">
        <f t="shared" si="3"/>
        <v>310</v>
      </c>
      <c r="G60" s="49">
        <v>167</v>
      </c>
      <c r="H60" s="53">
        <v>143</v>
      </c>
      <c r="I60" s="26" t="s">
        <v>15</v>
      </c>
      <c r="J60" s="48">
        <f t="shared" si="4"/>
        <v>843</v>
      </c>
      <c r="K60" s="62">
        <v>427</v>
      </c>
      <c r="L60" s="63">
        <v>416</v>
      </c>
    </row>
    <row r="61" spans="1:12" ht="18" customHeight="1" x14ac:dyDescent="0.15">
      <c r="A61" s="23" t="s">
        <v>148</v>
      </c>
      <c r="B61" s="27">
        <f>SUM(F73:F77)</f>
        <v>2563</v>
      </c>
      <c r="C61" s="29">
        <f>SUM(G73:G77)</f>
        <v>1320</v>
      </c>
      <c r="D61" s="30">
        <f>SUM(H73:H77)</f>
        <v>1243</v>
      </c>
      <c r="E61" s="26" t="s">
        <v>16</v>
      </c>
      <c r="F61" s="48">
        <f t="shared" si="3"/>
        <v>331</v>
      </c>
      <c r="G61" s="49">
        <v>183</v>
      </c>
      <c r="H61" s="53">
        <v>148</v>
      </c>
      <c r="I61" s="26" t="s">
        <v>17</v>
      </c>
      <c r="J61" s="48">
        <f t="shared" si="4"/>
        <v>832</v>
      </c>
      <c r="K61" s="62">
        <v>398</v>
      </c>
      <c r="L61" s="63">
        <v>434</v>
      </c>
    </row>
    <row r="62" spans="1:12" ht="18" customHeight="1" x14ac:dyDescent="0.15">
      <c r="A62" s="23" t="s">
        <v>149</v>
      </c>
      <c r="B62" s="27">
        <f>SUM(F78:F82)</f>
        <v>3107</v>
      </c>
      <c r="C62" s="29">
        <f>SUM(G78:G82)</f>
        <v>1560</v>
      </c>
      <c r="D62" s="30">
        <f>SUM(H78:H82)</f>
        <v>1547</v>
      </c>
      <c r="E62" s="26" t="s">
        <v>18</v>
      </c>
      <c r="F62" s="48">
        <f t="shared" si="3"/>
        <v>313</v>
      </c>
      <c r="G62" s="49">
        <v>161</v>
      </c>
      <c r="H62" s="53">
        <v>152</v>
      </c>
      <c r="I62" s="26" t="s">
        <v>19</v>
      </c>
      <c r="J62" s="48">
        <f t="shared" si="4"/>
        <v>996</v>
      </c>
      <c r="K62" s="62">
        <v>485</v>
      </c>
      <c r="L62" s="63">
        <v>511</v>
      </c>
    </row>
    <row r="63" spans="1:12" ht="18" customHeight="1" x14ac:dyDescent="0.15">
      <c r="A63" s="23" t="s">
        <v>150</v>
      </c>
      <c r="B63" s="27">
        <f>SUM(F83:F87)</f>
        <v>2876</v>
      </c>
      <c r="C63" s="29">
        <f>SUM(G83:G87)</f>
        <v>1496</v>
      </c>
      <c r="D63" s="30">
        <f>SUM(H83:H87)</f>
        <v>1380</v>
      </c>
      <c r="E63" s="26" t="s">
        <v>20</v>
      </c>
      <c r="F63" s="48">
        <f t="shared" si="3"/>
        <v>338</v>
      </c>
      <c r="G63" s="49">
        <v>175</v>
      </c>
      <c r="H63" s="53">
        <v>163</v>
      </c>
      <c r="I63" s="26" t="s">
        <v>21</v>
      </c>
      <c r="J63" s="48">
        <f t="shared" si="4"/>
        <v>1058</v>
      </c>
      <c r="K63" s="62">
        <v>537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2582</v>
      </c>
      <c r="C64" s="29">
        <f>SUM(G88:G92)</f>
        <v>1297</v>
      </c>
      <c r="D64" s="30">
        <f>SUM(H88:H92)</f>
        <v>1285</v>
      </c>
      <c r="E64" s="26" t="s">
        <v>22</v>
      </c>
      <c r="F64" s="48">
        <f t="shared" si="3"/>
        <v>307</v>
      </c>
      <c r="G64" s="49">
        <v>164</v>
      </c>
      <c r="H64" s="53">
        <v>143</v>
      </c>
      <c r="I64" s="26" t="s">
        <v>23</v>
      </c>
      <c r="J64" s="48">
        <f t="shared" si="4"/>
        <v>1110</v>
      </c>
      <c r="K64" s="62">
        <v>539</v>
      </c>
      <c r="L64" s="63">
        <v>571</v>
      </c>
    </row>
    <row r="65" spans="1:12" ht="18" customHeight="1" x14ac:dyDescent="0.15">
      <c r="A65" s="23" t="s">
        <v>152</v>
      </c>
      <c r="B65" s="27">
        <f>SUM(J51:J55)</f>
        <v>2849</v>
      </c>
      <c r="C65" s="29">
        <f>SUM(K51:K55)</f>
        <v>1426</v>
      </c>
      <c r="D65" s="30">
        <f>SUM(L51:L55)</f>
        <v>1423</v>
      </c>
      <c r="E65" s="26" t="s">
        <v>24</v>
      </c>
      <c r="F65" s="48">
        <f t="shared" si="3"/>
        <v>317</v>
      </c>
      <c r="G65" s="49">
        <v>166</v>
      </c>
      <c r="H65" s="53">
        <v>151</v>
      </c>
      <c r="I65" s="26" t="s">
        <v>25</v>
      </c>
      <c r="J65" s="48">
        <f t="shared" si="4"/>
        <v>903</v>
      </c>
      <c r="K65" s="62">
        <v>432</v>
      </c>
      <c r="L65" s="63">
        <v>471</v>
      </c>
    </row>
    <row r="66" spans="1:12" ht="18" customHeight="1" x14ac:dyDescent="0.15">
      <c r="A66" s="23" t="s">
        <v>153</v>
      </c>
      <c r="B66" s="27">
        <f>SUM(J56:J60)</f>
        <v>3642</v>
      </c>
      <c r="C66" s="29">
        <f>SUM(K56:K60)</f>
        <v>1765</v>
      </c>
      <c r="D66" s="30">
        <f>SUM(L56:L60)</f>
        <v>1877</v>
      </c>
      <c r="E66" s="26" t="s">
        <v>26</v>
      </c>
      <c r="F66" s="48">
        <f t="shared" si="3"/>
        <v>350</v>
      </c>
      <c r="G66" s="49">
        <v>174</v>
      </c>
      <c r="H66" s="53">
        <v>176</v>
      </c>
      <c r="I66" s="26" t="s">
        <v>27</v>
      </c>
      <c r="J66" s="48">
        <f t="shared" si="4"/>
        <v>608</v>
      </c>
      <c r="K66" s="62">
        <v>293</v>
      </c>
      <c r="L66" s="63">
        <v>315</v>
      </c>
    </row>
    <row r="67" spans="1:12" ht="18" customHeight="1" x14ac:dyDescent="0.15">
      <c r="A67" s="23" t="s">
        <v>154</v>
      </c>
      <c r="B67" s="27">
        <f>SUM(J61:J65)</f>
        <v>4899</v>
      </c>
      <c r="C67" s="29">
        <f>SUM(K61:K65)</f>
        <v>2391</v>
      </c>
      <c r="D67" s="30">
        <f>SUM(L61:L65)</f>
        <v>2508</v>
      </c>
      <c r="E67" s="26" t="s">
        <v>28</v>
      </c>
      <c r="F67" s="48">
        <f t="shared" si="3"/>
        <v>339</v>
      </c>
      <c r="G67" s="49">
        <v>181</v>
      </c>
      <c r="H67" s="53">
        <v>158</v>
      </c>
      <c r="I67" s="26" t="s">
        <v>29</v>
      </c>
      <c r="J67" s="48">
        <f t="shared" si="4"/>
        <v>658</v>
      </c>
      <c r="K67" s="62">
        <v>285</v>
      </c>
      <c r="L67" s="63">
        <v>373</v>
      </c>
    </row>
    <row r="68" spans="1:12" ht="18" customHeight="1" x14ac:dyDescent="0.15">
      <c r="A68" s="23" t="s">
        <v>155</v>
      </c>
      <c r="B68" s="27">
        <f>SUM(J66:J70)</f>
        <v>3423</v>
      </c>
      <c r="C68" s="29">
        <f>SUM(K66:K70)</f>
        <v>1547</v>
      </c>
      <c r="D68" s="30">
        <f>SUM(L66:L70)</f>
        <v>1876</v>
      </c>
      <c r="E68" s="26" t="s">
        <v>30</v>
      </c>
      <c r="F68" s="48">
        <f t="shared" si="3"/>
        <v>387</v>
      </c>
      <c r="G68" s="49">
        <v>189</v>
      </c>
      <c r="H68" s="53">
        <v>198</v>
      </c>
      <c r="I68" s="26" t="s">
        <v>31</v>
      </c>
      <c r="J68" s="48">
        <f t="shared" si="4"/>
        <v>796</v>
      </c>
      <c r="K68" s="62">
        <v>358</v>
      </c>
      <c r="L68" s="63">
        <v>438</v>
      </c>
    </row>
    <row r="69" spans="1:12" ht="18" customHeight="1" x14ac:dyDescent="0.15">
      <c r="A69" s="23" t="s">
        <v>156</v>
      </c>
      <c r="B69" s="27">
        <f>SUM(J71:J75)</f>
        <v>2636</v>
      </c>
      <c r="C69" s="29">
        <f>SUM(K71:K75)</f>
        <v>1122</v>
      </c>
      <c r="D69" s="30">
        <f>SUM(L71:L75)</f>
        <v>1514</v>
      </c>
      <c r="E69" s="26" t="s">
        <v>32</v>
      </c>
      <c r="F69" s="48">
        <f t="shared" si="3"/>
        <v>364</v>
      </c>
      <c r="G69" s="49">
        <v>188</v>
      </c>
      <c r="H69" s="53">
        <v>176</v>
      </c>
      <c r="I69" s="26" t="s">
        <v>33</v>
      </c>
      <c r="J69" s="48">
        <f t="shared" si="4"/>
        <v>691</v>
      </c>
      <c r="K69" s="62">
        <v>317</v>
      </c>
      <c r="L69" s="63">
        <v>374</v>
      </c>
    </row>
    <row r="70" spans="1:12" ht="18" customHeight="1" x14ac:dyDescent="0.15">
      <c r="A70" s="23" t="s">
        <v>157</v>
      </c>
      <c r="B70" s="27">
        <f>SUM(J76:J80)</f>
        <v>2020</v>
      </c>
      <c r="C70" s="29">
        <f>SUM(K76:K80)</f>
        <v>722</v>
      </c>
      <c r="D70" s="30">
        <f>SUM(L76:L80)</f>
        <v>1298</v>
      </c>
      <c r="E70" s="26" t="s">
        <v>34</v>
      </c>
      <c r="F70" s="48">
        <f t="shared" si="3"/>
        <v>415</v>
      </c>
      <c r="G70" s="49">
        <v>210</v>
      </c>
      <c r="H70" s="53">
        <v>205</v>
      </c>
      <c r="I70" s="26" t="s">
        <v>35</v>
      </c>
      <c r="J70" s="48">
        <f t="shared" si="4"/>
        <v>670</v>
      </c>
      <c r="K70" s="62">
        <v>294</v>
      </c>
      <c r="L70" s="63">
        <v>376</v>
      </c>
    </row>
    <row r="71" spans="1:12" ht="18" customHeight="1" x14ac:dyDescent="0.15">
      <c r="A71" s="23" t="s">
        <v>158</v>
      </c>
      <c r="B71" s="27">
        <f>SUM(J81:J85)</f>
        <v>1071</v>
      </c>
      <c r="C71" s="29">
        <f>SUM(K81:K85)</f>
        <v>285</v>
      </c>
      <c r="D71" s="30">
        <f>SUM(L81:L85)</f>
        <v>786</v>
      </c>
      <c r="E71" s="26" t="s">
        <v>36</v>
      </c>
      <c r="F71" s="48">
        <f t="shared" si="3"/>
        <v>405</v>
      </c>
      <c r="G71" s="49">
        <v>211</v>
      </c>
      <c r="H71" s="53">
        <v>194</v>
      </c>
      <c r="I71" s="26" t="s">
        <v>37</v>
      </c>
      <c r="J71" s="48">
        <f t="shared" si="4"/>
        <v>627</v>
      </c>
      <c r="K71" s="62">
        <v>287</v>
      </c>
      <c r="L71" s="63">
        <v>340</v>
      </c>
    </row>
    <row r="72" spans="1:12" ht="18" customHeight="1" x14ac:dyDescent="0.15">
      <c r="A72" s="23" t="s">
        <v>159</v>
      </c>
      <c r="B72" s="27">
        <f>SUM(J86:J90)</f>
        <v>395</v>
      </c>
      <c r="C72" s="29">
        <f>SUM(K86:K90)</f>
        <v>81</v>
      </c>
      <c r="D72" s="30">
        <f>SUM(L86:L90)</f>
        <v>314</v>
      </c>
      <c r="E72" s="26" t="s">
        <v>38</v>
      </c>
      <c r="F72" s="48">
        <f t="shared" si="3"/>
        <v>423</v>
      </c>
      <c r="G72" s="49">
        <v>213</v>
      </c>
      <c r="H72" s="53">
        <v>210</v>
      </c>
      <c r="I72" s="26" t="s">
        <v>39</v>
      </c>
      <c r="J72" s="48">
        <f t="shared" si="4"/>
        <v>575</v>
      </c>
      <c r="K72" s="62">
        <v>259</v>
      </c>
      <c r="L72" s="63">
        <v>316</v>
      </c>
    </row>
    <row r="73" spans="1:12" ht="18" customHeight="1" x14ac:dyDescent="0.15">
      <c r="A73" s="23" t="s">
        <v>132</v>
      </c>
      <c r="B73" s="27">
        <f>SUM(J91)</f>
        <v>55</v>
      </c>
      <c r="C73" s="29">
        <f>SUM(K91)</f>
        <v>9</v>
      </c>
      <c r="D73" s="30">
        <f>SUM(L91)</f>
        <v>46</v>
      </c>
      <c r="E73" s="26" t="s">
        <v>40</v>
      </c>
      <c r="F73" s="48">
        <f t="shared" si="3"/>
        <v>428</v>
      </c>
      <c r="G73" s="49">
        <v>226</v>
      </c>
      <c r="H73" s="53">
        <v>202</v>
      </c>
      <c r="I73" s="26" t="s">
        <v>41</v>
      </c>
      <c r="J73" s="48">
        <f t="shared" si="4"/>
        <v>445</v>
      </c>
      <c r="K73" s="62">
        <v>176</v>
      </c>
      <c r="L73" s="63">
        <v>269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472</v>
      </c>
      <c r="G74" s="49">
        <v>238</v>
      </c>
      <c r="H74" s="53">
        <v>234</v>
      </c>
      <c r="I74" s="26" t="s">
        <v>43</v>
      </c>
      <c r="J74" s="48">
        <f t="shared" si="4"/>
        <v>499</v>
      </c>
      <c r="K74" s="62">
        <v>194</v>
      </c>
      <c r="L74" s="63">
        <v>305</v>
      </c>
    </row>
    <row r="75" spans="1:12" ht="18" customHeight="1" x14ac:dyDescent="0.15">
      <c r="A75" s="33" t="s">
        <v>133</v>
      </c>
      <c r="B75" s="48">
        <f t="shared" ref="B75:B92" si="5">+C75+D75</f>
        <v>224</v>
      </c>
      <c r="C75" s="49">
        <v>110</v>
      </c>
      <c r="D75" s="49">
        <v>114</v>
      </c>
      <c r="E75" s="26" t="s">
        <v>44</v>
      </c>
      <c r="F75" s="48">
        <f t="shared" si="3"/>
        <v>575</v>
      </c>
      <c r="G75" s="49">
        <v>284</v>
      </c>
      <c r="H75" s="53">
        <v>291</v>
      </c>
      <c r="I75" s="26" t="s">
        <v>45</v>
      </c>
      <c r="J75" s="48">
        <f t="shared" si="4"/>
        <v>490</v>
      </c>
      <c r="K75" s="62">
        <v>206</v>
      </c>
      <c r="L75" s="63">
        <v>284</v>
      </c>
    </row>
    <row r="76" spans="1:12" ht="18" customHeight="1" x14ac:dyDescent="0.15">
      <c r="A76" s="33" t="s">
        <v>134</v>
      </c>
      <c r="B76" s="48">
        <f t="shared" si="5"/>
        <v>211</v>
      </c>
      <c r="C76" s="49">
        <v>130</v>
      </c>
      <c r="D76" s="50">
        <v>81</v>
      </c>
      <c r="E76" s="26" t="s">
        <v>46</v>
      </c>
      <c r="F76" s="48">
        <f t="shared" si="3"/>
        <v>530</v>
      </c>
      <c r="G76" s="49">
        <v>279</v>
      </c>
      <c r="H76" s="53">
        <v>251</v>
      </c>
      <c r="I76" s="26" t="s">
        <v>47</v>
      </c>
      <c r="J76" s="48">
        <f t="shared" si="4"/>
        <v>497</v>
      </c>
      <c r="K76" s="62">
        <v>190</v>
      </c>
      <c r="L76" s="63">
        <v>307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109</v>
      </c>
      <c r="D77" s="49">
        <v>105</v>
      </c>
      <c r="E77" s="26" t="s">
        <v>49</v>
      </c>
      <c r="F77" s="48">
        <f t="shared" si="3"/>
        <v>558</v>
      </c>
      <c r="G77" s="49">
        <v>293</v>
      </c>
      <c r="H77" s="53">
        <v>265</v>
      </c>
      <c r="I77" s="26" t="s">
        <v>50</v>
      </c>
      <c r="J77" s="48">
        <f t="shared" si="4"/>
        <v>437</v>
      </c>
      <c r="K77" s="62">
        <v>175</v>
      </c>
      <c r="L77" s="63">
        <v>262</v>
      </c>
    </row>
    <row r="78" spans="1:12" ht="18" customHeight="1" x14ac:dyDescent="0.15">
      <c r="A78" s="33" t="s">
        <v>51</v>
      </c>
      <c r="B78" s="48">
        <f t="shared" si="5"/>
        <v>238</v>
      </c>
      <c r="C78" s="49">
        <v>133</v>
      </c>
      <c r="D78" s="49">
        <v>105</v>
      </c>
      <c r="E78" s="26" t="s">
        <v>52</v>
      </c>
      <c r="F78" s="48">
        <f t="shared" si="3"/>
        <v>602</v>
      </c>
      <c r="G78" s="49">
        <v>296</v>
      </c>
      <c r="H78" s="53">
        <v>306</v>
      </c>
      <c r="I78" s="26" t="s">
        <v>53</v>
      </c>
      <c r="J78" s="48">
        <f t="shared" si="4"/>
        <v>382</v>
      </c>
      <c r="K78" s="62">
        <v>118</v>
      </c>
      <c r="L78" s="63">
        <v>264</v>
      </c>
    </row>
    <row r="79" spans="1:12" ht="18" customHeight="1" x14ac:dyDescent="0.15">
      <c r="A79" s="33" t="s">
        <v>54</v>
      </c>
      <c r="B79" s="48">
        <f t="shared" si="5"/>
        <v>246</v>
      </c>
      <c r="C79" s="49">
        <v>150</v>
      </c>
      <c r="D79" s="49">
        <v>96</v>
      </c>
      <c r="E79" s="26" t="s">
        <v>55</v>
      </c>
      <c r="F79" s="48">
        <f t="shared" si="3"/>
        <v>606</v>
      </c>
      <c r="G79" s="49">
        <v>310</v>
      </c>
      <c r="H79" s="54">
        <v>296</v>
      </c>
      <c r="I79" s="26" t="s">
        <v>56</v>
      </c>
      <c r="J79" s="48">
        <f t="shared" si="4"/>
        <v>367</v>
      </c>
      <c r="K79" s="62">
        <v>136</v>
      </c>
      <c r="L79" s="63">
        <v>231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126</v>
      </c>
      <c r="D80" s="49">
        <v>124</v>
      </c>
      <c r="E80" s="26" t="s">
        <v>58</v>
      </c>
      <c r="F80" s="48">
        <f t="shared" si="3"/>
        <v>615</v>
      </c>
      <c r="G80" s="49">
        <v>305</v>
      </c>
      <c r="H80" s="53">
        <v>310</v>
      </c>
      <c r="I80" s="26" t="s">
        <v>59</v>
      </c>
      <c r="J80" s="48">
        <f t="shared" si="4"/>
        <v>337</v>
      </c>
      <c r="K80" s="62">
        <v>103</v>
      </c>
      <c r="L80" s="63">
        <v>234</v>
      </c>
    </row>
    <row r="81" spans="1:12" ht="18" customHeight="1" x14ac:dyDescent="0.15">
      <c r="A81" s="33" t="s">
        <v>60</v>
      </c>
      <c r="B81" s="48">
        <f t="shared" si="5"/>
        <v>278</v>
      </c>
      <c r="C81" s="49">
        <v>136</v>
      </c>
      <c r="D81" s="49">
        <v>142</v>
      </c>
      <c r="E81" s="26" t="s">
        <v>61</v>
      </c>
      <c r="F81" s="48">
        <f t="shared" si="3"/>
        <v>629</v>
      </c>
      <c r="G81" s="49">
        <v>321</v>
      </c>
      <c r="H81" s="53">
        <v>308</v>
      </c>
      <c r="I81" s="26" t="s">
        <v>62</v>
      </c>
      <c r="J81" s="48">
        <f t="shared" si="4"/>
        <v>280</v>
      </c>
      <c r="K81" s="62">
        <v>81</v>
      </c>
      <c r="L81" s="63">
        <v>199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147</v>
      </c>
      <c r="D82" s="49">
        <v>129</v>
      </c>
      <c r="E82" s="26" t="s">
        <v>64</v>
      </c>
      <c r="F82" s="48">
        <f t="shared" si="3"/>
        <v>655</v>
      </c>
      <c r="G82" s="49">
        <v>328</v>
      </c>
      <c r="H82" s="53">
        <v>327</v>
      </c>
      <c r="I82" s="26" t="s">
        <v>161</v>
      </c>
      <c r="J82" s="48">
        <f t="shared" si="4"/>
        <v>238</v>
      </c>
      <c r="K82" s="62">
        <v>65</v>
      </c>
      <c r="L82" s="63">
        <v>173</v>
      </c>
    </row>
    <row r="83" spans="1:12" ht="18" customHeight="1" x14ac:dyDescent="0.15">
      <c r="A83" s="33" t="s">
        <v>66</v>
      </c>
      <c r="B83" s="48">
        <f t="shared" si="5"/>
        <v>310</v>
      </c>
      <c r="C83" s="49">
        <v>155</v>
      </c>
      <c r="D83" s="49">
        <v>155</v>
      </c>
      <c r="E83" s="26" t="s">
        <v>67</v>
      </c>
      <c r="F83" s="48">
        <f t="shared" si="3"/>
        <v>586</v>
      </c>
      <c r="G83" s="49">
        <v>302</v>
      </c>
      <c r="H83" s="53">
        <v>284</v>
      </c>
      <c r="I83" s="26" t="s">
        <v>68</v>
      </c>
      <c r="J83" s="48">
        <f t="shared" si="4"/>
        <v>213</v>
      </c>
      <c r="K83" s="62">
        <v>53</v>
      </c>
      <c r="L83" s="63">
        <v>160</v>
      </c>
    </row>
    <row r="84" spans="1:12" ht="18" customHeight="1" x14ac:dyDescent="0.15">
      <c r="A84" s="33" t="s">
        <v>69</v>
      </c>
      <c r="B84" s="48">
        <f t="shared" si="5"/>
        <v>325</v>
      </c>
      <c r="C84" s="49">
        <v>156</v>
      </c>
      <c r="D84" s="51">
        <v>169</v>
      </c>
      <c r="E84" s="26" t="s">
        <v>70</v>
      </c>
      <c r="F84" s="48">
        <f t="shared" si="3"/>
        <v>593</v>
      </c>
      <c r="G84" s="49">
        <v>325</v>
      </c>
      <c r="H84" s="53">
        <v>268</v>
      </c>
      <c r="I84" s="26" t="s">
        <v>71</v>
      </c>
      <c r="J84" s="48">
        <f t="shared" si="4"/>
        <v>180</v>
      </c>
      <c r="K84" s="62">
        <v>51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333</v>
      </c>
      <c r="C85" s="49">
        <v>189</v>
      </c>
      <c r="D85" s="49">
        <v>144</v>
      </c>
      <c r="E85" s="26" t="s">
        <v>73</v>
      </c>
      <c r="F85" s="48">
        <f t="shared" si="3"/>
        <v>568</v>
      </c>
      <c r="G85" s="49">
        <v>295</v>
      </c>
      <c r="H85" s="53">
        <v>273</v>
      </c>
      <c r="I85" s="26" t="s">
        <v>74</v>
      </c>
      <c r="J85" s="48">
        <f t="shared" si="4"/>
        <v>160</v>
      </c>
      <c r="K85" s="62">
        <v>35</v>
      </c>
      <c r="L85" s="63">
        <v>125</v>
      </c>
    </row>
    <row r="86" spans="1:12" ht="18" customHeight="1" x14ac:dyDescent="0.15">
      <c r="A86" s="33" t="s">
        <v>75</v>
      </c>
      <c r="B86" s="48">
        <f t="shared" si="5"/>
        <v>343</v>
      </c>
      <c r="C86" s="49">
        <v>191</v>
      </c>
      <c r="D86" s="49">
        <v>152</v>
      </c>
      <c r="E86" s="26" t="s">
        <v>76</v>
      </c>
      <c r="F86" s="48">
        <f t="shared" si="3"/>
        <v>600</v>
      </c>
      <c r="G86" s="49">
        <v>315</v>
      </c>
      <c r="H86" s="53">
        <v>285</v>
      </c>
      <c r="I86" s="26" t="s">
        <v>77</v>
      </c>
      <c r="J86" s="48">
        <f t="shared" si="4"/>
        <v>140</v>
      </c>
      <c r="K86" s="62">
        <v>31</v>
      </c>
      <c r="L86" s="63">
        <v>109</v>
      </c>
    </row>
    <row r="87" spans="1:12" ht="18" customHeight="1" x14ac:dyDescent="0.15">
      <c r="A87" s="33" t="s">
        <v>78</v>
      </c>
      <c r="B87" s="48">
        <f t="shared" si="5"/>
        <v>334</v>
      </c>
      <c r="C87" s="49">
        <v>172</v>
      </c>
      <c r="D87" s="49">
        <v>162</v>
      </c>
      <c r="E87" s="26" t="s">
        <v>79</v>
      </c>
      <c r="F87" s="48">
        <f t="shared" si="3"/>
        <v>529</v>
      </c>
      <c r="G87" s="49">
        <v>259</v>
      </c>
      <c r="H87" s="53">
        <v>270</v>
      </c>
      <c r="I87" s="26" t="s">
        <v>80</v>
      </c>
      <c r="J87" s="48">
        <f t="shared" si="4"/>
        <v>100</v>
      </c>
      <c r="K87" s="62">
        <v>18</v>
      </c>
      <c r="L87" s="63">
        <v>82</v>
      </c>
    </row>
    <row r="88" spans="1:12" ht="18" customHeight="1" x14ac:dyDescent="0.15">
      <c r="A88" s="33" t="s">
        <v>81</v>
      </c>
      <c r="B88" s="48">
        <f t="shared" si="5"/>
        <v>350</v>
      </c>
      <c r="C88" s="49">
        <v>175</v>
      </c>
      <c r="D88" s="49">
        <v>175</v>
      </c>
      <c r="E88" s="26" t="s">
        <v>82</v>
      </c>
      <c r="F88" s="48">
        <f t="shared" si="3"/>
        <v>476</v>
      </c>
      <c r="G88" s="49">
        <v>229</v>
      </c>
      <c r="H88" s="53">
        <v>247</v>
      </c>
      <c r="I88" s="26" t="s">
        <v>83</v>
      </c>
      <c r="J88" s="48">
        <f t="shared" si="4"/>
        <v>74</v>
      </c>
      <c r="K88" s="62">
        <v>19</v>
      </c>
      <c r="L88" s="63">
        <v>55</v>
      </c>
    </row>
    <row r="89" spans="1:12" ht="18" customHeight="1" x14ac:dyDescent="0.15">
      <c r="A89" s="33" t="s">
        <v>84</v>
      </c>
      <c r="B89" s="48">
        <f t="shared" si="5"/>
        <v>356</v>
      </c>
      <c r="C89" s="49">
        <v>202</v>
      </c>
      <c r="D89" s="49">
        <v>154</v>
      </c>
      <c r="E89" s="26" t="s">
        <v>85</v>
      </c>
      <c r="F89" s="48">
        <f t="shared" si="3"/>
        <v>581</v>
      </c>
      <c r="G89" s="49">
        <v>300</v>
      </c>
      <c r="H89" s="53">
        <v>281</v>
      </c>
      <c r="I89" s="26" t="s">
        <v>86</v>
      </c>
      <c r="J89" s="48">
        <f t="shared" si="4"/>
        <v>45</v>
      </c>
      <c r="K89" s="62">
        <v>9</v>
      </c>
      <c r="L89" s="63">
        <v>36</v>
      </c>
    </row>
    <row r="90" spans="1:12" ht="18" customHeight="1" x14ac:dyDescent="0.15">
      <c r="A90" s="33" t="s">
        <v>87</v>
      </c>
      <c r="B90" s="48">
        <f t="shared" si="5"/>
        <v>370</v>
      </c>
      <c r="C90" s="49">
        <v>195</v>
      </c>
      <c r="D90" s="52">
        <v>175</v>
      </c>
      <c r="E90" s="26" t="s">
        <v>88</v>
      </c>
      <c r="F90" s="48">
        <f t="shared" si="3"/>
        <v>511</v>
      </c>
      <c r="G90" s="49">
        <v>248</v>
      </c>
      <c r="H90" s="53">
        <v>263</v>
      </c>
      <c r="I90" s="26" t="s">
        <v>89</v>
      </c>
      <c r="J90" s="48">
        <f t="shared" si="4"/>
        <v>36</v>
      </c>
      <c r="K90" s="62">
        <v>4</v>
      </c>
      <c r="L90" s="63">
        <v>32</v>
      </c>
    </row>
    <row r="91" spans="1:12" ht="18" customHeight="1" x14ac:dyDescent="0.15">
      <c r="A91" s="33" t="s">
        <v>90</v>
      </c>
      <c r="B91" s="48">
        <f t="shared" si="5"/>
        <v>392</v>
      </c>
      <c r="C91" s="49">
        <v>211</v>
      </c>
      <c r="D91" s="52">
        <v>181</v>
      </c>
      <c r="E91" s="26" t="s">
        <v>91</v>
      </c>
      <c r="F91" s="48">
        <f t="shared" si="3"/>
        <v>501</v>
      </c>
      <c r="G91" s="49">
        <v>251</v>
      </c>
      <c r="H91" s="53">
        <v>250</v>
      </c>
      <c r="I91" s="26" t="s">
        <v>132</v>
      </c>
      <c r="J91" s="48">
        <f t="shared" si="4"/>
        <v>55</v>
      </c>
      <c r="K91" s="62">
        <v>9</v>
      </c>
      <c r="L91" s="63">
        <v>46</v>
      </c>
    </row>
    <row r="92" spans="1:12" ht="18" customHeight="1" x14ac:dyDescent="0.15">
      <c r="A92" s="33" t="s">
        <v>92</v>
      </c>
      <c r="B92" s="48">
        <f t="shared" si="5"/>
        <v>406</v>
      </c>
      <c r="C92" s="49">
        <v>219</v>
      </c>
      <c r="D92" s="52">
        <v>187</v>
      </c>
      <c r="E92" s="26" t="s">
        <v>93</v>
      </c>
      <c r="F92" s="48">
        <f t="shared" si="3"/>
        <v>513</v>
      </c>
      <c r="G92" s="49">
        <v>269</v>
      </c>
      <c r="H92" s="53">
        <v>244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令和3年7月1日現在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431</v>
      </c>
      <c r="C98" s="57">
        <f>SUM(C100:C120)</f>
        <v>135</v>
      </c>
      <c r="D98" s="56">
        <f>SUM(D100:D120)</f>
        <v>296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1</v>
      </c>
      <c r="D100" s="47">
        <f>SUM(D122:D126)</f>
        <v>3</v>
      </c>
      <c r="E100" s="26" t="s">
        <v>0</v>
      </c>
      <c r="F100" s="48">
        <f t="shared" si="6"/>
        <v>2</v>
      </c>
      <c r="G100" s="49">
        <v>0</v>
      </c>
      <c r="H100" s="53">
        <v>2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5</v>
      </c>
      <c r="H101" s="54">
        <v>3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4</v>
      </c>
      <c r="H102" s="53">
        <v>4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16</v>
      </c>
      <c r="G103" s="49">
        <v>8</v>
      </c>
      <c r="H103" s="53">
        <v>8</v>
      </c>
      <c r="I103" s="26" t="s">
        <v>7</v>
      </c>
      <c r="J103" s="48">
        <f t="shared" si="7"/>
        <v>5</v>
      </c>
      <c r="K103" s="49">
        <v>2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25</v>
      </c>
      <c r="D104" s="48">
        <f>SUM(H100:H104)</f>
        <v>24</v>
      </c>
      <c r="E104" s="26" t="s">
        <v>8</v>
      </c>
      <c r="F104" s="48">
        <f t="shared" si="6"/>
        <v>15</v>
      </c>
      <c r="G104" s="49">
        <v>8</v>
      </c>
      <c r="H104" s="54">
        <v>7</v>
      </c>
      <c r="I104" s="26" t="s">
        <v>9</v>
      </c>
      <c r="J104" s="48">
        <f t="shared" si="7"/>
        <v>7</v>
      </c>
      <c r="K104" s="49">
        <v>2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68</v>
      </c>
      <c r="C105" s="48">
        <f>SUM(G105:G109)</f>
        <v>34</v>
      </c>
      <c r="D105" s="48">
        <f>SUM(H105:H109)</f>
        <v>34</v>
      </c>
      <c r="E105" s="26" t="s">
        <v>10</v>
      </c>
      <c r="F105" s="48">
        <f t="shared" si="6"/>
        <v>24</v>
      </c>
      <c r="G105" s="49">
        <v>13</v>
      </c>
      <c r="H105" s="53">
        <v>11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6</v>
      </c>
      <c r="K106" s="49">
        <v>3</v>
      </c>
      <c r="L106" s="49">
        <v>3</v>
      </c>
    </row>
    <row r="107" spans="1:12" ht="18" customHeight="1" x14ac:dyDescent="0.15">
      <c r="A107" s="23" t="s">
        <v>147</v>
      </c>
      <c r="B107" s="48">
        <f>SUM(F115:F119)</f>
        <v>28</v>
      </c>
      <c r="C107" s="48">
        <f>SUM(G115:G119)</f>
        <v>9</v>
      </c>
      <c r="D107" s="48">
        <f>SUM(H115:H119)</f>
        <v>19</v>
      </c>
      <c r="E107" s="26" t="s">
        <v>14</v>
      </c>
      <c r="F107" s="48">
        <f t="shared" si="6"/>
        <v>5</v>
      </c>
      <c r="G107" s="49">
        <v>4</v>
      </c>
      <c r="H107" s="53">
        <v>1</v>
      </c>
      <c r="I107" s="26" t="s">
        <v>15</v>
      </c>
      <c r="J107" s="48">
        <f t="shared" si="7"/>
        <v>5</v>
      </c>
      <c r="K107" s="49">
        <v>1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13</v>
      </c>
      <c r="G108" s="49">
        <v>6</v>
      </c>
      <c r="H108" s="53">
        <v>7</v>
      </c>
      <c r="I108" s="26" t="s">
        <v>17</v>
      </c>
      <c r="J108" s="48">
        <f t="shared" si="7"/>
        <v>0</v>
      </c>
      <c r="K108" s="49">
        <v>0</v>
      </c>
      <c r="L108" s="49">
        <v>0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8</v>
      </c>
      <c r="G109" s="49">
        <v>3</v>
      </c>
      <c r="H109" s="53">
        <v>5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11</v>
      </c>
      <c r="G110" s="49">
        <v>5</v>
      </c>
      <c r="H110" s="53">
        <v>6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8</v>
      </c>
      <c r="G111" s="49">
        <v>4</v>
      </c>
      <c r="H111" s="53">
        <v>4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10</v>
      </c>
      <c r="G112" s="49">
        <v>3</v>
      </c>
      <c r="H112" s="53">
        <v>7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23</v>
      </c>
      <c r="C113" s="48">
        <f>SUM(K103:K107)</f>
        <v>8</v>
      </c>
      <c r="D113" s="47">
        <f>SUM(L103:L107)</f>
        <v>15</v>
      </c>
      <c r="E113" s="26" t="s">
        <v>26</v>
      </c>
      <c r="F113" s="48">
        <f t="shared" si="6"/>
        <v>5</v>
      </c>
      <c r="G113" s="49">
        <v>1</v>
      </c>
      <c r="H113" s="53">
        <v>4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6</v>
      </c>
      <c r="D114" s="47">
        <f>SUM(L108:L112)</f>
        <v>6</v>
      </c>
      <c r="E114" s="26" t="s">
        <v>28</v>
      </c>
      <c r="F114" s="48">
        <f t="shared" si="6"/>
        <v>5</v>
      </c>
      <c r="G114" s="49">
        <v>2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4</v>
      </c>
      <c r="G117" s="49">
        <v>1</v>
      </c>
      <c r="H117" s="53">
        <v>3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1</v>
      </c>
      <c r="H119" s="53">
        <v>8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7</v>
      </c>
      <c r="G120" s="49">
        <v>0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11</v>
      </c>
      <c r="G121" s="49">
        <v>2</v>
      </c>
      <c r="H121" s="53">
        <v>9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3</v>
      </c>
      <c r="C124" s="49">
        <v>1</v>
      </c>
      <c r="D124" s="49">
        <v>2</v>
      </c>
      <c r="E124" s="26" t="s">
        <v>49</v>
      </c>
      <c r="F124" s="48">
        <f t="shared" si="6"/>
        <v>10</v>
      </c>
      <c r="G124" s="49">
        <v>2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10</v>
      </c>
      <c r="G125" s="49">
        <v>2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16</v>
      </c>
      <c r="G126" s="49">
        <v>3</v>
      </c>
      <c r="H126" s="53">
        <v>13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3</v>
      </c>
      <c r="G127" s="49">
        <v>0</v>
      </c>
      <c r="H127" s="53">
        <v>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6</v>
      </c>
      <c r="G131" s="49">
        <v>2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2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5</v>
      </c>
      <c r="G136" s="49">
        <v>1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6</v>
      </c>
      <c r="G137" s="49">
        <v>3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6</v>
      </c>
      <c r="G138" s="49">
        <v>1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3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2"/>
  <sheetViews>
    <sheetView showGridLines="0" workbookViewId="0">
      <selection activeCell="I1" sqref="I1:L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23217</v>
      </c>
      <c r="C1" s="66"/>
      <c r="D1" s="1"/>
      <c r="E1" s="2"/>
      <c r="F1" s="1"/>
      <c r="G1" s="1"/>
      <c r="H1" s="1"/>
      <c r="I1" s="71" t="s">
        <v>166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45337</v>
      </c>
      <c r="C4" s="21">
        <f>SUM(C6:C26)</f>
        <v>21978</v>
      </c>
      <c r="D4" s="21">
        <f>SUM(D6:D26)</f>
        <v>23359</v>
      </c>
      <c r="E4" s="9" t="s">
        <v>101</v>
      </c>
      <c r="F4" s="10">
        <f t="shared" ref="F4:F45" si="0">G4+H4</f>
        <v>326</v>
      </c>
      <c r="G4" s="10">
        <v>183</v>
      </c>
      <c r="H4" s="10">
        <v>143</v>
      </c>
      <c r="I4" s="9" t="s">
        <v>102</v>
      </c>
      <c r="J4" s="10">
        <f t="shared" ref="J4:J44" si="1">K4+L4</f>
        <v>553</v>
      </c>
      <c r="K4" s="10">
        <v>260</v>
      </c>
      <c r="L4" s="10">
        <v>293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320</v>
      </c>
      <c r="G5" s="10">
        <v>161</v>
      </c>
      <c r="H5" s="10">
        <v>159</v>
      </c>
      <c r="I5" s="9" t="s">
        <v>104</v>
      </c>
      <c r="J5" s="10">
        <f t="shared" si="1"/>
        <v>585</v>
      </c>
      <c r="K5" s="10">
        <v>289</v>
      </c>
      <c r="L5" s="10">
        <v>296</v>
      </c>
    </row>
    <row r="6" spans="1:14" ht="18" customHeight="1" x14ac:dyDescent="0.15">
      <c r="A6" s="6" t="s">
        <v>105</v>
      </c>
      <c r="B6" s="11">
        <f>SUM(B28:B32)</f>
        <v>1126</v>
      </c>
      <c r="C6" s="11">
        <f>SUM(C28:C32)</f>
        <v>626</v>
      </c>
      <c r="D6" s="11">
        <f>SUM(D28:D32)</f>
        <v>500</v>
      </c>
      <c r="E6" s="9" t="s">
        <v>0</v>
      </c>
      <c r="F6" s="10">
        <f t="shared" si="0"/>
        <v>315</v>
      </c>
      <c r="G6" s="10">
        <v>163</v>
      </c>
      <c r="H6" s="10">
        <v>152</v>
      </c>
      <c r="I6" s="9" t="s">
        <v>1</v>
      </c>
      <c r="J6" s="10">
        <f t="shared" si="1"/>
        <v>562</v>
      </c>
      <c r="K6" s="10">
        <v>300</v>
      </c>
      <c r="L6" s="10">
        <v>262</v>
      </c>
      <c r="N6" s="16"/>
    </row>
    <row r="7" spans="1:14" ht="18" customHeight="1" x14ac:dyDescent="0.15">
      <c r="A7" s="6" t="s">
        <v>106</v>
      </c>
      <c r="B7" s="10">
        <f>SUM(B33:B37)</f>
        <v>1433</v>
      </c>
      <c r="C7" s="10">
        <f>SUM(C33:C37)</f>
        <v>726</v>
      </c>
      <c r="D7" s="10">
        <f>SUM(D33:D37)</f>
        <v>707</v>
      </c>
      <c r="E7" s="9" t="s">
        <v>2</v>
      </c>
      <c r="F7" s="10">
        <f t="shared" si="0"/>
        <v>306</v>
      </c>
      <c r="G7" s="10">
        <v>161</v>
      </c>
      <c r="H7" s="10">
        <v>145</v>
      </c>
      <c r="I7" s="9" t="s">
        <v>3</v>
      </c>
      <c r="J7" s="10">
        <f t="shared" si="1"/>
        <v>640</v>
      </c>
      <c r="K7" s="10">
        <v>321</v>
      </c>
      <c r="L7" s="10">
        <v>319</v>
      </c>
    </row>
    <row r="8" spans="1:14" ht="18" customHeight="1" x14ac:dyDescent="0.15">
      <c r="A8" s="6" t="s">
        <v>107</v>
      </c>
      <c r="B8" s="11">
        <f>SUM(B38:B42)</f>
        <v>1726</v>
      </c>
      <c r="C8" s="11">
        <f>SUM(C38:C42)</f>
        <v>923</v>
      </c>
      <c r="D8" s="11">
        <f>SUM(D38:D42)</f>
        <v>803</v>
      </c>
      <c r="E8" s="9" t="s">
        <v>4</v>
      </c>
      <c r="F8" s="10">
        <f t="shared" si="0"/>
        <v>306</v>
      </c>
      <c r="G8" s="10">
        <v>177</v>
      </c>
      <c r="H8" s="10">
        <v>129</v>
      </c>
      <c r="I8" s="9" t="s">
        <v>5</v>
      </c>
      <c r="J8" s="10">
        <f t="shared" si="1"/>
        <v>543</v>
      </c>
      <c r="K8" s="10">
        <v>265</v>
      </c>
      <c r="L8" s="10">
        <v>278</v>
      </c>
    </row>
    <row r="9" spans="1:14" ht="18" customHeight="1" x14ac:dyDescent="0.15">
      <c r="A9" s="6" t="s">
        <v>108</v>
      </c>
      <c r="B9" s="10">
        <f>SUM(B43:B45,F4:F5)</f>
        <v>1816</v>
      </c>
      <c r="C9" s="10">
        <f>SUM(C43:C45,G4:G5)</f>
        <v>974</v>
      </c>
      <c r="D9" s="10">
        <f>SUM(D43:D45,H4:H5)</f>
        <v>842</v>
      </c>
      <c r="E9" s="9" t="s">
        <v>6</v>
      </c>
      <c r="F9" s="10">
        <f t="shared" si="0"/>
        <v>312</v>
      </c>
      <c r="G9" s="10">
        <v>176</v>
      </c>
      <c r="H9" s="10">
        <v>136</v>
      </c>
      <c r="I9" s="9" t="s">
        <v>7</v>
      </c>
      <c r="J9" s="10">
        <f t="shared" si="1"/>
        <v>640</v>
      </c>
      <c r="K9" s="10">
        <v>319</v>
      </c>
      <c r="L9" s="10">
        <v>321</v>
      </c>
    </row>
    <row r="10" spans="1:14" ht="18" customHeight="1" x14ac:dyDescent="0.15">
      <c r="A10" s="6" t="s">
        <v>109</v>
      </c>
      <c r="B10" s="11">
        <f>SUM(F6:F10)</f>
        <v>1549</v>
      </c>
      <c r="C10" s="11">
        <f>SUM(G6:G10)</f>
        <v>864</v>
      </c>
      <c r="D10" s="11">
        <f>SUM(H6:H10)</f>
        <v>685</v>
      </c>
      <c r="E10" s="9" t="s">
        <v>8</v>
      </c>
      <c r="F10" s="10">
        <f t="shared" si="0"/>
        <v>310</v>
      </c>
      <c r="G10" s="10">
        <v>187</v>
      </c>
      <c r="H10" s="10">
        <v>123</v>
      </c>
      <c r="I10" s="9" t="s">
        <v>9</v>
      </c>
      <c r="J10" s="10">
        <f t="shared" si="1"/>
        <v>693</v>
      </c>
      <c r="K10" s="10">
        <v>336</v>
      </c>
      <c r="L10" s="10">
        <v>357</v>
      </c>
    </row>
    <row r="11" spans="1:14" ht="18" customHeight="1" x14ac:dyDescent="0.15">
      <c r="A11" s="6" t="s">
        <v>110</v>
      </c>
      <c r="B11" s="10">
        <f>SUM(F11:F15)</f>
        <v>1646</v>
      </c>
      <c r="C11" s="10">
        <f>SUM(G11:G15)</f>
        <v>911</v>
      </c>
      <c r="D11" s="10">
        <f>SUM(H11:H15)</f>
        <v>735</v>
      </c>
      <c r="E11" s="9" t="s">
        <v>10</v>
      </c>
      <c r="F11" s="10">
        <f t="shared" si="0"/>
        <v>338</v>
      </c>
      <c r="G11" s="10">
        <v>199</v>
      </c>
      <c r="H11" s="10">
        <v>139</v>
      </c>
      <c r="I11" s="9" t="s">
        <v>11</v>
      </c>
      <c r="J11" s="10">
        <f t="shared" si="1"/>
        <v>679</v>
      </c>
      <c r="K11" s="10">
        <v>315</v>
      </c>
      <c r="L11" s="10">
        <v>364</v>
      </c>
    </row>
    <row r="12" spans="1:14" ht="18" customHeight="1" x14ac:dyDescent="0.15">
      <c r="A12" s="6" t="s">
        <v>111</v>
      </c>
      <c r="B12" s="11">
        <f>SUM(F16:F20)</f>
        <v>1672</v>
      </c>
      <c r="C12" s="11">
        <f>SUM(G16:G20)</f>
        <v>865</v>
      </c>
      <c r="D12" s="11">
        <f>SUM(H16:H20)</f>
        <v>807</v>
      </c>
      <c r="E12" s="9" t="s">
        <v>12</v>
      </c>
      <c r="F12" s="10">
        <f t="shared" si="0"/>
        <v>329</v>
      </c>
      <c r="G12" s="10">
        <v>186</v>
      </c>
      <c r="H12" s="10">
        <v>143</v>
      </c>
      <c r="I12" s="9" t="s">
        <v>13</v>
      </c>
      <c r="J12" s="10">
        <f t="shared" si="1"/>
        <v>789</v>
      </c>
      <c r="K12" s="10">
        <v>372</v>
      </c>
      <c r="L12" s="10">
        <v>417</v>
      </c>
    </row>
    <row r="13" spans="1:14" ht="18" customHeight="1" x14ac:dyDescent="0.15">
      <c r="A13" s="6" t="s">
        <v>112</v>
      </c>
      <c r="B13" s="10">
        <f>SUM(F21:F25)</f>
        <v>2028</v>
      </c>
      <c r="C13" s="10">
        <f>SUM(G21:G25)</f>
        <v>1019</v>
      </c>
      <c r="D13" s="10">
        <f>SUM(H21:H25)</f>
        <v>1009</v>
      </c>
      <c r="E13" s="9" t="s">
        <v>14</v>
      </c>
      <c r="F13" s="10">
        <f t="shared" si="0"/>
        <v>312</v>
      </c>
      <c r="G13" s="10">
        <v>170</v>
      </c>
      <c r="H13" s="10">
        <v>142</v>
      </c>
      <c r="I13" s="9" t="s">
        <v>15</v>
      </c>
      <c r="J13" s="10">
        <f t="shared" si="1"/>
        <v>829</v>
      </c>
      <c r="K13" s="10">
        <v>411</v>
      </c>
      <c r="L13" s="10">
        <v>418</v>
      </c>
    </row>
    <row r="14" spans="1:14" ht="18" customHeight="1" x14ac:dyDescent="0.15">
      <c r="A14" s="6" t="s">
        <v>113</v>
      </c>
      <c r="B14" s="11">
        <f>SUM(F26:F30)</f>
        <v>2591</v>
      </c>
      <c r="C14" s="11">
        <f>SUM(G26:G30)</f>
        <v>1314</v>
      </c>
      <c r="D14" s="11">
        <f>SUM(H26:H30)</f>
        <v>1277</v>
      </c>
      <c r="E14" s="9" t="s">
        <v>16</v>
      </c>
      <c r="F14" s="10">
        <f t="shared" si="0"/>
        <v>345</v>
      </c>
      <c r="G14" s="10">
        <v>188</v>
      </c>
      <c r="H14" s="10">
        <v>157</v>
      </c>
      <c r="I14" s="9" t="s">
        <v>17</v>
      </c>
      <c r="J14" s="10">
        <f t="shared" si="1"/>
        <v>849</v>
      </c>
      <c r="K14" s="10">
        <v>411</v>
      </c>
      <c r="L14" s="10">
        <v>438</v>
      </c>
    </row>
    <row r="15" spans="1:14" ht="18" customHeight="1" x14ac:dyDescent="0.15">
      <c r="A15" s="6" t="s">
        <v>114</v>
      </c>
      <c r="B15" s="10">
        <f>SUM(F31:F35)</f>
        <v>3151</v>
      </c>
      <c r="C15" s="10">
        <f>SUM(G31:G35)</f>
        <v>1566</v>
      </c>
      <c r="D15" s="10">
        <f>SUM(H31:H35)</f>
        <v>1585</v>
      </c>
      <c r="E15" s="9" t="s">
        <v>18</v>
      </c>
      <c r="F15" s="10">
        <f t="shared" si="0"/>
        <v>322</v>
      </c>
      <c r="G15" s="10">
        <v>168</v>
      </c>
      <c r="H15" s="10">
        <v>154</v>
      </c>
      <c r="I15" s="9" t="s">
        <v>19</v>
      </c>
      <c r="J15" s="10">
        <f t="shared" si="1"/>
        <v>960</v>
      </c>
      <c r="K15" s="10">
        <v>467</v>
      </c>
      <c r="L15" s="10">
        <v>493</v>
      </c>
    </row>
    <row r="16" spans="1:14" ht="18" customHeight="1" x14ac:dyDescent="0.15">
      <c r="A16" s="6" t="s">
        <v>115</v>
      </c>
      <c r="B16" s="11">
        <f>SUM(F36:F40)</f>
        <v>2944</v>
      </c>
      <c r="C16" s="11">
        <f>SUM(G36:G40)</f>
        <v>1520</v>
      </c>
      <c r="D16" s="11">
        <f>SUM(H36:H40)</f>
        <v>1424</v>
      </c>
      <c r="E16" s="9" t="s">
        <v>20</v>
      </c>
      <c r="F16" s="10">
        <f t="shared" si="0"/>
        <v>349</v>
      </c>
      <c r="G16" s="10">
        <v>177</v>
      </c>
      <c r="H16" s="10">
        <v>172</v>
      </c>
      <c r="I16" s="9" t="s">
        <v>21</v>
      </c>
      <c r="J16" s="10">
        <f t="shared" si="1"/>
        <v>1080</v>
      </c>
      <c r="K16" s="10">
        <v>547</v>
      </c>
      <c r="L16" s="10">
        <v>533</v>
      </c>
    </row>
    <row r="17" spans="1:12" ht="18" customHeight="1" x14ac:dyDescent="0.15">
      <c r="A17" s="6" t="s">
        <v>116</v>
      </c>
      <c r="B17" s="10">
        <f>SUM(F41:F45)</f>
        <v>2603</v>
      </c>
      <c r="C17" s="10">
        <f>SUM(G41:G45)</f>
        <v>1304</v>
      </c>
      <c r="D17" s="10">
        <f>SUM(H41:H45)</f>
        <v>1299</v>
      </c>
      <c r="E17" s="9" t="s">
        <v>22</v>
      </c>
      <c r="F17" s="10">
        <f t="shared" si="0"/>
        <v>304</v>
      </c>
      <c r="G17" s="10">
        <v>159</v>
      </c>
      <c r="H17" s="10">
        <v>145</v>
      </c>
      <c r="I17" s="9" t="s">
        <v>23</v>
      </c>
      <c r="J17" s="10">
        <f t="shared" si="1"/>
        <v>1094</v>
      </c>
      <c r="K17" s="10">
        <v>534</v>
      </c>
      <c r="L17" s="10">
        <v>560</v>
      </c>
    </row>
    <row r="18" spans="1:12" ht="18" customHeight="1" x14ac:dyDescent="0.15">
      <c r="A18" s="6" t="s">
        <v>117</v>
      </c>
      <c r="B18" s="11">
        <f>SUM(J4:J8)</f>
        <v>2883</v>
      </c>
      <c r="C18" s="11">
        <f>SUM(K4:K8)</f>
        <v>1435</v>
      </c>
      <c r="D18" s="11">
        <f>SUM(L4:L8)</f>
        <v>1448</v>
      </c>
      <c r="E18" s="9" t="s">
        <v>24</v>
      </c>
      <c r="F18" s="10">
        <f t="shared" si="0"/>
        <v>344</v>
      </c>
      <c r="G18" s="10">
        <v>181</v>
      </c>
      <c r="H18" s="10">
        <v>163</v>
      </c>
      <c r="I18" s="9" t="s">
        <v>25</v>
      </c>
      <c r="J18" s="10">
        <f t="shared" si="1"/>
        <v>944</v>
      </c>
      <c r="K18" s="10">
        <v>451</v>
      </c>
      <c r="L18" s="10">
        <v>493</v>
      </c>
    </row>
    <row r="19" spans="1:12" ht="18" customHeight="1" x14ac:dyDescent="0.15">
      <c r="A19" s="6" t="s">
        <v>118</v>
      </c>
      <c r="B19" s="10">
        <f>SUM(J9:J13)</f>
        <v>3630</v>
      </c>
      <c r="C19" s="10">
        <f>SUM(K9:K13)</f>
        <v>1753</v>
      </c>
      <c r="D19" s="10">
        <f>SUM(L9:L13)</f>
        <v>1877</v>
      </c>
      <c r="E19" s="9" t="s">
        <v>26</v>
      </c>
      <c r="F19" s="10">
        <f t="shared" si="0"/>
        <v>342</v>
      </c>
      <c r="G19" s="10">
        <v>169</v>
      </c>
      <c r="H19" s="10">
        <v>173</v>
      </c>
      <c r="I19" s="9" t="s">
        <v>27</v>
      </c>
      <c r="J19" s="10">
        <f t="shared" si="1"/>
        <v>617</v>
      </c>
      <c r="K19" s="10">
        <v>296</v>
      </c>
      <c r="L19" s="10">
        <v>321</v>
      </c>
    </row>
    <row r="20" spans="1:12" ht="18" customHeight="1" x14ac:dyDescent="0.15">
      <c r="A20" s="6" t="s">
        <v>119</v>
      </c>
      <c r="B20" s="11">
        <f>SUM(J14:J18)</f>
        <v>4927</v>
      </c>
      <c r="C20" s="11">
        <f>SUM(K14:K18)</f>
        <v>2410</v>
      </c>
      <c r="D20" s="11">
        <f>SUM(L14:L18)</f>
        <v>2517</v>
      </c>
      <c r="E20" s="9" t="s">
        <v>28</v>
      </c>
      <c r="F20" s="10">
        <f t="shared" si="0"/>
        <v>333</v>
      </c>
      <c r="G20" s="10">
        <v>179</v>
      </c>
      <c r="H20" s="10">
        <v>154</v>
      </c>
      <c r="I20" s="9" t="s">
        <v>29</v>
      </c>
      <c r="J20" s="10">
        <f t="shared" si="1"/>
        <v>654</v>
      </c>
      <c r="K20" s="10">
        <v>285</v>
      </c>
      <c r="L20" s="10">
        <v>369</v>
      </c>
    </row>
    <row r="21" spans="1:12" ht="18" customHeight="1" x14ac:dyDescent="0.15">
      <c r="A21" s="6" t="s">
        <v>120</v>
      </c>
      <c r="B21" s="10">
        <f>SUM(J19:J23)</f>
        <v>3430</v>
      </c>
      <c r="C21" s="10">
        <f>SUM(K19:K23)</f>
        <v>1547</v>
      </c>
      <c r="D21" s="10">
        <f>SUM(L19:L23)</f>
        <v>1883</v>
      </c>
      <c r="E21" s="9" t="s">
        <v>30</v>
      </c>
      <c r="F21" s="10">
        <f t="shared" si="0"/>
        <v>393</v>
      </c>
      <c r="G21" s="10">
        <v>193</v>
      </c>
      <c r="H21" s="10">
        <v>200</v>
      </c>
      <c r="I21" s="9" t="s">
        <v>31</v>
      </c>
      <c r="J21" s="10">
        <f t="shared" si="1"/>
        <v>793</v>
      </c>
      <c r="K21" s="10">
        <v>353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2642</v>
      </c>
      <c r="C22" s="11">
        <f>SUM(K24:K28)</f>
        <v>1122</v>
      </c>
      <c r="D22" s="11">
        <f>SUM(L24:L28)</f>
        <v>1520</v>
      </c>
      <c r="E22" s="9" t="s">
        <v>32</v>
      </c>
      <c r="F22" s="10">
        <f t="shared" si="0"/>
        <v>372</v>
      </c>
      <c r="G22" s="10">
        <v>190</v>
      </c>
      <c r="H22" s="10">
        <v>182</v>
      </c>
      <c r="I22" s="9" t="s">
        <v>33</v>
      </c>
      <c r="J22" s="10">
        <f t="shared" si="1"/>
        <v>693</v>
      </c>
      <c r="K22" s="10">
        <v>316</v>
      </c>
      <c r="L22" s="10">
        <v>377</v>
      </c>
    </row>
    <row r="23" spans="1:12" ht="18" customHeight="1" x14ac:dyDescent="0.15">
      <c r="A23" s="6" t="s">
        <v>122</v>
      </c>
      <c r="B23" s="10">
        <f>SUM(J29:J33)</f>
        <v>2024</v>
      </c>
      <c r="C23" s="10">
        <f>SUM(K29:K33)</f>
        <v>727</v>
      </c>
      <c r="D23" s="10">
        <f>SUM(L29:L33)</f>
        <v>1297</v>
      </c>
      <c r="E23" s="9" t="s">
        <v>34</v>
      </c>
      <c r="F23" s="10">
        <f t="shared" si="0"/>
        <v>416</v>
      </c>
      <c r="G23" s="10">
        <v>207</v>
      </c>
      <c r="H23" s="10">
        <v>209</v>
      </c>
      <c r="I23" s="9" t="s">
        <v>35</v>
      </c>
      <c r="J23" s="10">
        <f t="shared" si="1"/>
        <v>673</v>
      </c>
      <c r="K23" s="10">
        <v>297</v>
      </c>
      <c r="L23" s="10">
        <v>376</v>
      </c>
    </row>
    <row r="24" spans="1:12" ht="18" customHeight="1" x14ac:dyDescent="0.15">
      <c r="A24" s="6" t="s">
        <v>123</v>
      </c>
      <c r="B24" s="11">
        <f>SUM(J34:J38)</f>
        <v>1061</v>
      </c>
      <c r="C24" s="11">
        <f>SUM(K34:K38)</f>
        <v>281</v>
      </c>
      <c r="D24" s="11">
        <f>SUM(L34:L38)</f>
        <v>780</v>
      </c>
      <c r="E24" s="9" t="s">
        <v>36</v>
      </c>
      <c r="F24" s="10">
        <f t="shared" si="0"/>
        <v>422</v>
      </c>
      <c r="G24" s="10">
        <v>223</v>
      </c>
      <c r="H24" s="10">
        <v>199</v>
      </c>
      <c r="I24" s="9" t="s">
        <v>37</v>
      </c>
      <c r="J24" s="10">
        <f t="shared" si="1"/>
        <v>640</v>
      </c>
      <c r="K24" s="10">
        <v>295</v>
      </c>
      <c r="L24" s="10">
        <v>345</v>
      </c>
    </row>
    <row r="25" spans="1:12" ht="18" customHeight="1" x14ac:dyDescent="0.15">
      <c r="A25" s="6" t="s">
        <v>124</v>
      </c>
      <c r="B25" s="10">
        <f>SUM(J39:J43)</f>
        <v>403</v>
      </c>
      <c r="C25" s="10">
        <f>SUM(K39:K43)</f>
        <v>82</v>
      </c>
      <c r="D25" s="10">
        <f>SUM(L39:L43)</f>
        <v>321</v>
      </c>
      <c r="E25" s="9" t="s">
        <v>38</v>
      </c>
      <c r="F25" s="10">
        <f t="shared" si="0"/>
        <v>425</v>
      </c>
      <c r="G25" s="10">
        <v>206</v>
      </c>
      <c r="H25" s="10">
        <v>219</v>
      </c>
      <c r="I25" s="9" t="s">
        <v>39</v>
      </c>
      <c r="J25" s="10">
        <f t="shared" si="1"/>
        <v>572</v>
      </c>
      <c r="K25" s="10">
        <v>258</v>
      </c>
      <c r="L25" s="10">
        <v>314</v>
      </c>
    </row>
    <row r="26" spans="1:12" ht="18" customHeight="1" x14ac:dyDescent="0.15">
      <c r="A26" s="6" t="s">
        <v>125</v>
      </c>
      <c r="B26" s="11">
        <f>J44</f>
        <v>52</v>
      </c>
      <c r="C26" s="11">
        <f>K44</f>
        <v>9</v>
      </c>
      <c r="D26" s="11">
        <f>L44</f>
        <v>43</v>
      </c>
      <c r="E26" s="9" t="s">
        <v>40</v>
      </c>
      <c r="F26" s="10">
        <f t="shared" si="0"/>
        <v>435</v>
      </c>
      <c r="G26" s="10">
        <v>225</v>
      </c>
      <c r="H26" s="10">
        <v>210</v>
      </c>
      <c r="I26" s="9" t="s">
        <v>41</v>
      </c>
      <c r="J26" s="10">
        <f t="shared" si="1"/>
        <v>450</v>
      </c>
      <c r="K26" s="10">
        <v>172</v>
      </c>
      <c r="L26" s="10">
        <v>278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477</v>
      </c>
      <c r="G27" s="10">
        <v>241</v>
      </c>
      <c r="H27" s="10">
        <v>236</v>
      </c>
      <c r="I27" s="9" t="s">
        <v>43</v>
      </c>
      <c r="J27" s="10">
        <f t="shared" si="1"/>
        <v>497</v>
      </c>
      <c r="K27" s="10">
        <v>200</v>
      </c>
      <c r="L27" s="10">
        <v>297</v>
      </c>
    </row>
    <row r="28" spans="1:12" ht="18" customHeight="1" x14ac:dyDescent="0.15">
      <c r="A28" s="12" t="s">
        <v>126</v>
      </c>
      <c r="B28" s="10">
        <f t="shared" ref="B28:B45" si="2">C28+D28</f>
        <v>218</v>
      </c>
      <c r="C28" s="10">
        <v>110</v>
      </c>
      <c r="D28" s="10">
        <v>108</v>
      </c>
      <c r="E28" s="9" t="s">
        <v>44</v>
      </c>
      <c r="F28" s="10">
        <f t="shared" si="0"/>
        <v>578</v>
      </c>
      <c r="G28" s="10">
        <v>279</v>
      </c>
      <c r="H28" s="10">
        <v>299</v>
      </c>
      <c r="I28" s="9" t="s">
        <v>45</v>
      </c>
      <c r="J28" s="10">
        <f t="shared" si="1"/>
        <v>483</v>
      </c>
      <c r="K28" s="10">
        <v>197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214</v>
      </c>
      <c r="C29" s="10">
        <v>128</v>
      </c>
      <c r="D29" s="10">
        <v>86</v>
      </c>
      <c r="E29" s="9" t="s">
        <v>46</v>
      </c>
      <c r="F29" s="10">
        <f t="shared" si="0"/>
        <v>541</v>
      </c>
      <c r="G29" s="10">
        <v>281</v>
      </c>
      <c r="H29" s="10">
        <v>260</v>
      </c>
      <c r="I29" s="9" t="s">
        <v>47</v>
      </c>
      <c r="J29" s="10">
        <f t="shared" si="1"/>
        <v>507</v>
      </c>
      <c r="K29" s="10">
        <v>192</v>
      </c>
      <c r="L29" s="10">
        <v>315</v>
      </c>
    </row>
    <row r="30" spans="1:12" ht="18" customHeight="1" x14ac:dyDescent="0.15">
      <c r="A30" s="12" t="s">
        <v>48</v>
      </c>
      <c r="B30" s="10">
        <f t="shared" si="2"/>
        <v>221</v>
      </c>
      <c r="C30" s="10">
        <v>112</v>
      </c>
      <c r="D30" s="10">
        <v>109</v>
      </c>
      <c r="E30" s="9" t="s">
        <v>49</v>
      </c>
      <c r="F30" s="10">
        <f t="shared" si="0"/>
        <v>560</v>
      </c>
      <c r="G30" s="10">
        <v>288</v>
      </c>
      <c r="H30" s="10">
        <v>272</v>
      </c>
      <c r="I30" s="9" t="s">
        <v>50</v>
      </c>
      <c r="J30" s="10">
        <f t="shared" si="1"/>
        <v>443</v>
      </c>
      <c r="K30" s="10">
        <v>185</v>
      </c>
      <c r="L30" s="10">
        <v>258</v>
      </c>
    </row>
    <row r="31" spans="1:12" ht="18" customHeight="1" x14ac:dyDescent="0.15">
      <c r="A31" s="12" t="s">
        <v>51</v>
      </c>
      <c r="B31" s="10">
        <f t="shared" si="2"/>
        <v>226</v>
      </c>
      <c r="C31" s="10">
        <v>125</v>
      </c>
      <c r="D31" s="10">
        <v>101</v>
      </c>
      <c r="E31" s="9" t="s">
        <v>52</v>
      </c>
      <c r="F31" s="10">
        <f t="shared" si="0"/>
        <v>614</v>
      </c>
      <c r="G31" s="10">
        <v>309</v>
      </c>
      <c r="H31" s="10">
        <v>305</v>
      </c>
      <c r="I31" s="9" t="s">
        <v>53</v>
      </c>
      <c r="J31" s="10">
        <f t="shared" si="1"/>
        <v>371</v>
      </c>
      <c r="K31" s="10">
        <v>112</v>
      </c>
      <c r="L31" s="10">
        <v>259</v>
      </c>
    </row>
    <row r="32" spans="1:12" ht="18" customHeight="1" x14ac:dyDescent="0.15">
      <c r="A32" s="12" t="s">
        <v>54</v>
      </c>
      <c r="B32" s="10">
        <f t="shared" si="2"/>
        <v>247</v>
      </c>
      <c r="C32" s="10">
        <v>151</v>
      </c>
      <c r="D32" s="10">
        <v>96</v>
      </c>
      <c r="E32" s="9" t="s">
        <v>55</v>
      </c>
      <c r="F32" s="10">
        <f t="shared" si="0"/>
        <v>632</v>
      </c>
      <c r="G32" s="10">
        <v>308</v>
      </c>
      <c r="H32" s="10">
        <v>324</v>
      </c>
      <c r="I32" s="9" t="s">
        <v>56</v>
      </c>
      <c r="J32" s="10">
        <f t="shared" si="1"/>
        <v>362</v>
      </c>
      <c r="K32" s="10">
        <v>131</v>
      </c>
      <c r="L32" s="10">
        <v>231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128</v>
      </c>
      <c r="D33" s="10">
        <v>122</v>
      </c>
      <c r="E33" s="9" t="s">
        <v>58</v>
      </c>
      <c r="F33" s="10">
        <f t="shared" si="0"/>
        <v>617</v>
      </c>
      <c r="G33" s="10">
        <v>310</v>
      </c>
      <c r="H33" s="10">
        <v>307</v>
      </c>
      <c r="I33" s="9" t="s">
        <v>59</v>
      </c>
      <c r="J33" s="10">
        <f t="shared" si="1"/>
        <v>341</v>
      </c>
      <c r="K33" s="10">
        <v>107</v>
      </c>
      <c r="L33" s="10">
        <v>234</v>
      </c>
    </row>
    <row r="34" spans="1:12" ht="18" customHeight="1" x14ac:dyDescent="0.15">
      <c r="A34" s="12" t="s">
        <v>60</v>
      </c>
      <c r="B34" s="10">
        <f t="shared" si="2"/>
        <v>277</v>
      </c>
      <c r="C34" s="10">
        <v>133</v>
      </c>
      <c r="D34" s="10">
        <v>144</v>
      </c>
      <c r="E34" s="9" t="s">
        <v>61</v>
      </c>
      <c r="F34" s="10">
        <f t="shared" si="0"/>
        <v>639</v>
      </c>
      <c r="G34" s="10">
        <v>330</v>
      </c>
      <c r="H34" s="10">
        <v>309</v>
      </c>
      <c r="I34" s="9" t="s">
        <v>62</v>
      </c>
      <c r="J34" s="10">
        <f t="shared" si="1"/>
        <v>279</v>
      </c>
      <c r="K34" s="10">
        <v>81</v>
      </c>
      <c r="L34" s="10">
        <v>198</v>
      </c>
    </row>
    <row r="35" spans="1:12" ht="18" customHeight="1" x14ac:dyDescent="0.15">
      <c r="A35" s="12" t="s">
        <v>63</v>
      </c>
      <c r="B35" s="10">
        <f t="shared" si="2"/>
        <v>284</v>
      </c>
      <c r="C35" s="10">
        <v>153</v>
      </c>
      <c r="D35" s="10">
        <v>131</v>
      </c>
      <c r="E35" s="9" t="s">
        <v>64</v>
      </c>
      <c r="F35" s="10">
        <f t="shared" si="0"/>
        <v>649</v>
      </c>
      <c r="G35" s="10">
        <v>309</v>
      </c>
      <c r="H35" s="10">
        <v>340</v>
      </c>
      <c r="I35" s="9" t="s">
        <v>65</v>
      </c>
      <c r="J35" s="10">
        <f t="shared" si="1"/>
        <v>245</v>
      </c>
      <c r="K35" s="10">
        <v>63</v>
      </c>
      <c r="L35" s="10">
        <v>182</v>
      </c>
    </row>
    <row r="36" spans="1:12" ht="18" customHeight="1" x14ac:dyDescent="0.15">
      <c r="A36" s="12" t="s">
        <v>66</v>
      </c>
      <c r="B36" s="10">
        <f t="shared" si="2"/>
        <v>300</v>
      </c>
      <c r="C36" s="10">
        <v>154</v>
      </c>
      <c r="D36" s="10">
        <v>146</v>
      </c>
      <c r="E36" s="9" t="s">
        <v>67</v>
      </c>
      <c r="F36" s="10">
        <f t="shared" si="0"/>
        <v>605</v>
      </c>
      <c r="G36" s="10">
        <v>314</v>
      </c>
      <c r="H36" s="10">
        <v>291</v>
      </c>
      <c r="I36" s="9" t="s">
        <v>68</v>
      </c>
      <c r="J36" s="10">
        <f t="shared" si="1"/>
        <v>208</v>
      </c>
      <c r="K36" s="10">
        <v>50</v>
      </c>
      <c r="L36" s="10">
        <v>158</v>
      </c>
    </row>
    <row r="37" spans="1:12" ht="18" customHeight="1" x14ac:dyDescent="0.15">
      <c r="A37" s="12" t="s">
        <v>69</v>
      </c>
      <c r="B37" s="10">
        <f t="shared" si="2"/>
        <v>322</v>
      </c>
      <c r="C37" s="10">
        <v>158</v>
      </c>
      <c r="D37" s="10">
        <v>164</v>
      </c>
      <c r="E37" s="9" t="s">
        <v>70</v>
      </c>
      <c r="F37" s="10">
        <f t="shared" si="0"/>
        <v>603</v>
      </c>
      <c r="G37" s="10">
        <v>336</v>
      </c>
      <c r="H37" s="10">
        <v>267</v>
      </c>
      <c r="I37" s="9" t="s">
        <v>71</v>
      </c>
      <c r="J37" s="10">
        <f t="shared" si="1"/>
        <v>175</v>
      </c>
      <c r="K37" s="10">
        <v>53</v>
      </c>
      <c r="L37" s="10">
        <v>122</v>
      </c>
    </row>
    <row r="38" spans="1:12" ht="18" customHeight="1" x14ac:dyDescent="0.15">
      <c r="A38" s="12" t="s">
        <v>72</v>
      </c>
      <c r="B38" s="10">
        <f t="shared" si="2"/>
        <v>330</v>
      </c>
      <c r="C38" s="10">
        <v>179</v>
      </c>
      <c r="D38" s="10">
        <v>151</v>
      </c>
      <c r="E38" s="9" t="s">
        <v>73</v>
      </c>
      <c r="F38" s="10">
        <f t="shared" si="0"/>
        <v>586</v>
      </c>
      <c r="G38" s="10">
        <v>293</v>
      </c>
      <c r="H38" s="10">
        <v>293</v>
      </c>
      <c r="I38" s="9" t="s">
        <v>74</v>
      </c>
      <c r="J38" s="10">
        <f t="shared" si="1"/>
        <v>154</v>
      </c>
      <c r="K38" s="10">
        <v>34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359</v>
      </c>
      <c r="C39" s="10">
        <v>197</v>
      </c>
      <c r="D39" s="10">
        <v>162</v>
      </c>
      <c r="E39" s="9" t="s">
        <v>76</v>
      </c>
      <c r="F39" s="10">
        <f t="shared" si="0"/>
        <v>601</v>
      </c>
      <c r="G39" s="10">
        <v>318</v>
      </c>
      <c r="H39" s="10">
        <v>283</v>
      </c>
      <c r="I39" s="9" t="s">
        <v>77</v>
      </c>
      <c r="J39" s="10">
        <f t="shared" si="1"/>
        <v>146</v>
      </c>
      <c r="K39" s="10">
        <v>31</v>
      </c>
      <c r="L39" s="10">
        <v>115</v>
      </c>
    </row>
    <row r="40" spans="1:12" ht="18" customHeight="1" x14ac:dyDescent="0.15">
      <c r="A40" s="12" t="s">
        <v>78</v>
      </c>
      <c r="B40" s="10">
        <f t="shared" si="2"/>
        <v>326</v>
      </c>
      <c r="C40" s="10">
        <v>173</v>
      </c>
      <c r="D40" s="10">
        <v>153</v>
      </c>
      <c r="E40" s="9" t="s">
        <v>79</v>
      </c>
      <c r="F40" s="10">
        <f t="shared" si="0"/>
        <v>549</v>
      </c>
      <c r="G40" s="10">
        <v>259</v>
      </c>
      <c r="H40" s="10">
        <v>290</v>
      </c>
      <c r="I40" s="9" t="s">
        <v>80</v>
      </c>
      <c r="J40" s="10">
        <f t="shared" si="1"/>
        <v>98</v>
      </c>
      <c r="K40" s="10">
        <v>19</v>
      </c>
      <c r="L40" s="10">
        <v>79</v>
      </c>
    </row>
    <row r="41" spans="1:12" ht="18" customHeight="1" x14ac:dyDescent="0.15">
      <c r="A41" s="12" t="s">
        <v>81</v>
      </c>
      <c r="B41" s="10">
        <f t="shared" si="2"/>
        <v>352</v>
      </c>
      <c r="C41" s="10">
        <v>175</v>
      </c>
      <c r="D41" s="10">
        <v>177</v>
      </c>
      <c r="E41" s="9" t="s">
        <v>82</v>
      </c>
      <c r="F41" s="10">
        <f t="shared" si="0"/>
        <v>483</v>
      </c>
      <c r="G41" s="10">
        <v>237</v>
      </c>
      <c r="H41" s="10">
        <v>246</v>
      </c>
      <c r="I41" s="9" t="s">
        <v>83</v>
      </c>
      <c r="J41" s="10">
        <f t="shared" si="1"/>
        <v>75</v>
      </c>
      <c r="K41" s="10">
        <v>17</v>
      </c>
      <c r="L41" s="10">
        <v>58</v>
      </c>
    </row>
    <row r="42" spans="1:12" ht="18" customHeight="1" x14ac:dyDescent="0.15">
      <c r="A42" s="12" t="s">
        <v>84</v>
      </c>
      <c r="B42" s="10">
        <f t="shared" si="2"/>
        <v>359</v>
      </c>
      <c r="C42" s="10">
        <v>199</v>
      </c>
      <c r="D42" s="10">
        <v>160</v>
      </c>
      <c r="E42" s="9" t="s">
        <v>85</v>
      </c>
      <c r="F42" s="10">
        <f t="shared" si="0"/>
        <v>564</v>
      </c>
      <c r="G42" s="10">
        <v>290</v>
      </c>
      <c r="H42" s="10">
        <v>274</v>
      </c>
      <c r="I42" s="9" t="s">
        <v>86</v>
      </c>
      <c r="J42" s="10">
        <f t="shared" si="1"/>
        <v>48</v>
      </c>
      <c r="K42" s="10">
        <v>10</v>
      </c>
      <c r="L42" s="10">
        <v>38</v>
      </c>
    </row>
    <row r="43" spans="1:12" ht="18" customHeight="1" x14ac:dyDescent="0.15">
      <c r="A43" s="12" t="s">
        <v>87</v>
      </c>
      <c r="B43" s="10">
        <f t="shared" si="2"/>
        <v>363</v>
      </c>
      <c r="C43" s="10">
        <v>193</v>
      </c>
      <c r="D43" s="10">
        <v>170</v>
      </c>
      <c r="E43" s="9" t="s">
        <v>88</v>
      </c>
      <c r="F43" s="10">
        <f t="shared" si="0"/>
        <v>525</v>
      </c>
      <c r="G43" s="10">
        <v>256</v>
      </c>
      <c r="H43" s="10">
        <v>269</v>
      </c>
      <c r="I43" s="9" t="s">
        <v>89</v>
      </c>
      <c r="J43" s="10">
        <f t="shared" si="1"/>
        <v>36</v>
      </c>
      <c r="K43" s="10">
        <v>5</v>
      </c>
      <c r="L43" s="10">
        <v>31</v>
      </c>
    </row>
    <row r="44" spans="1:12" ht="18" customHeight="1" x14ac:dyDescent="0.15">
      <c r="A44" s="12" t="s">
        <v>90</v>
      </c>
      <c r="B44" s="10">
        <f t="shared" si="2"/>
        <v>408</v>
      </c>
      <c r="C44" s="10">
        <v>220</v>
      </c>
      <c r="D44" s="10">
        <v>188</v>
      </c>
      <c r="E44" s="9" t="s">
        <v>91</v>
      </c>
      <c r="F44" s="10">
        <f t="shared" si="0"/>
        <v>526</v>
      </c>
      <c r="G44" s="10">
        <v>256</v>
      </c>
      <c r="H44" s="10">
        <v>270</v>
      </c>
      <c r="I44" s="9" t="s">
        <v>125</v>
      </c>
      <c r="J44" s="10">
        <f t="shared" si="1"/>
        <v>52</v>
      </c>
      <c r="K44" s="10">
        <v>9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399</v>
      </c>
      <c r="C45" s="10">
        <v>217</v>
      </c>
      <c r="D45" s="10">
        <v>182</v>
      </c>
      <c r="E45" s="9" t="s">
        <v>93</v>
      </c>
      <c r="F45" s="10">
        <f t="shared" si="0"/>
        <v>505</v>
      </c>
      <c r="G45" s="10">
        <v>265</v>
      </c>
      <c r="H45" s="10">
        <v>240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令和3年8月1日現在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44913</v>
      </c>
      <c r="C51" s="25">
        <f>SUM(C53:C73)</f>
        <v>21850</v>
      </c>
      <c r="D51" s="24">
        <f>SUM(D53:D73)</f>
        <v>23063</v>
      </c>
      <c r="E51" s="26" t="s">
        <v>131</v>
      </c>
      <c r="F51" s="48">
        <f t="shared" ref="F51:F92" si="3">+G51+H51</f>
        <v>326</v>
      </c>
      <c r="G51" s="49">
        <v>183</v>
      </c>
      <c r="H51" s="53">
        <v>143</v>
      </c>
      <c r="I51" s="26" t="s">
        <v>137</v>
      </c>
      <c r="J51" s="48">
        <f t="shared" ref="J51:J91" si="4">+K51+L51</f>
        <v>548</v>
      </c>
      <c r="K51" s="60">
        <v>260</v>
      </c>
      <c r="L51" s="61">
        <v>288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315</v>
      </c>
      <c r="G52" s="49">
        <v>159</v>
      </c>
      <c r="H52" s="53">
        <v>156</v>
      </c>
      <c r="I52" s="26" t="s">
        <v>139</v>
      </c>
      <c r="J52" s="48">
        <f t="shared" si="4"/>
        <v>575</v>
      </c>
      <c r="K52" s="62">
        <v>288</v>
      </c>
      <c r="L52" s="63">
        <v>287</v>
      </c>
    </row>
    <row r="53" spans="1:12" ht="18" customHeight="1" x14ac:dyDescent="0.15">
      <c r="A53" s="23" t="s">
        <v>140</v>
      </c>
      <c r="B53" s="28">
        <f>SUM(B75:B79)</f>
        <v>1123</v>
      </c>
      <c r="C53" s="29">
        <f>SUM(C75:C79)</f>
        <v>625</v>
      </c>
      <c r="D53" s="30">
        <f>SUM(D75:D79)</f>
        <v>498</v>
      </c>
      <c r="E53" s="26" t="s">
        <v>0</v>
      </c>
      <c r="F53" s="48">
        <f t="shared" si="3"/>
        <v>312</v>
      </c>
      <c r="G53" s="49">
        <v>163</v>
      </c>
      <c r="H53" s="53">
        <v>149</v>
      </c>
      <c r="I53" s="26" t="s">
        <v>1</v>
      </c>
      <c r="J53" s="48">
        <f t="shared" si="4"/>
        <v>560</v>
      </c>
      <c r="K53" s="62">
        <v>299</v>
      </c>
      <c r="L53" s="63">
        <v>261</v>
      </c>
    </row>
    <row r="54" spans="1:12" ht="18" customHeight="1" x14ac:dyDescent="0.15">
      <c r="A54" s="23" t="s">
        <v>141</v>
      </c>
      <c r="B54" s="27">
        <f>SUM(B80:B84)</f>
        <v>1430</v>
      </c>
      <c r="C54" s="29">
        <f>SUM(C80:C84)</f>
        <v>724</v>
      </c>
      <c r="D54" s="30">
        <f>SUM(D80:D84)</f>
        <v>706</v>
      </c>
      <c r="E54" s="26" t="s">
        <v>2</v>
      </c>
      <c r="F54" s="48">
        <f t="shared" si="3"/>
        <v>297</v>
      </c>
      <c r="G54" s="49">
        <v>156</v>
      </c>
      <c r="H54" s="54">
        <v>141</v>
      </c>
      <c r="I54" s="26" t="s">
        <v>3</v>
      </c>
      <c r="J54" s="48">
        <f t="shared" si="4"/>
        <v>635</v>
      </c>
      <c r="K54" s="62">
        <v>321</v>
      </c>
      <c r="L54" s="63">
        <v>314</v>
      </c>
    </row>
    <row r="55" spans="1:12" ht="18" customHeight="1" x14ac:dyDescent="0.15">
      <c r="A55" s="23" t="s">
        <v>142</v>
      </c>
      <c r="B55" s="27">
        <f>SUM(B85:B89)</f>
        <v>1721</v>
      </c>
      <c r="C55" s="29">
        <f>SUM(C85:C89)</f>
        <v>921</v>
      </c>
      <c r="D55" s="30">
        <f>SUM(D85:D89)</f>
        <v>800</v>
      </c>
      <c r="E55" s="26" t="s">
        <v>4</v>
      </c>
      <c r="F55" s="48">
        <f t="shared" si="3"/>
        <v>300</v>
      </c>
      <c r="G55" s="49">
        <v>173</v>
      </c>
      <c r="H55" s="53">
        <v>127</v>
      </c>
      <c r="I55" s="26" t="s">
        <v>5</v>
      </c>
      <c r="J55" s="48">
        <f t="shared" si="4"/>
        <v>542</v>
      </c>
      <c r="K55" s="62">
        <v>264</v>
      </c>
      <c r="L55" s="63">
        <v>278</v>
      </c>
    </row>
    <row r="56" spans="1:12" ht="18" customHeight="1" x14ac:dyDescent="0.15">
      <c r="A56" s="23" t="s">
        <v>143</v>
      </c>
      <c r="B56" s="27">
        <f>+B90+B91+B92+F51+F52</f>
        <v>1805</v>
      </c>
      <c r="C56" s="30">
        <f>+C90+C91+C92+G51+G52</f>
        <v>969</v>
      </c>
      <c r="D56" s="30">
        <f>+D90+D91+D92+H51+H52</f>
        <v>836</v>
      </c>
      <c r="E56" s="26" t="s">
        <v>6</v>
      </c>
      <c r="F56" s="48">
        <f t="shared" si="3"/>
        <v>297</v>
      </c>
      <c r="G56" s="49">
        <v>170</v>
      </c>
      <c r="H56" s="53">
        <v>127</v>
      </c>
      <c r="I56" s="26" t="s">
        <v>7</v>
      </c>
      <c r="J56" s="48">
        <f t="shared" si="4"/>
        <v>637</v>
      </c>
      <c r="K56" s="62">
        <v>319</v>
      </c>
      <c r="L56" s="63">
        <v>318</v>
      </c>
    </row>
    <row r="57" spans="1:12" ht="18" customHeight="1" x14ac:dyDescent="0.15">
      <c r="A57" s="23" t="s">
        <v>144</v>
      </c>
      <c r="B57" s="27">
        <f>SUM(F53:F57)</f>
        <v>1500</v>
      </c>
      <c r="C57" s="31">
        <f>SUM(G53:G57)</f>
        <v>841</v>
      </c>
      <c r="D57" s="32">
        <f>SUM(H53:H57)</f>
        <v>659</v>
      </c>
      <c r="E57" s="26" t="s">
        <v>8</v>
      </c>
      <c r="F57" s="48">
        <f t="shared" si="3"/>
        <v>294</v>
      </c>
      <c r="G57" s="49">
        <v>179</v>
      </c>
      <c r="H57" s="53">
        <v>115</v>
      </c>
      <c r="I57" s="26" t="s">
        <v>9</v>
      </c>
      <c r="J57" s="48">
        <f t="shared" si="4"/>
        <v>685</v>
      </c>
      <c r="K57" s="62">
        <v>333</v>
      </c>
      <c r="L57" s="63">
        <v>352</v>
      </c>
    </row>
    <row r="58" spans="1:12" ht="18" customHeight="1" x14ac:dyDescent="0.15">
      <c r="A58" s="23" t="s">
        <v>145</v>
      </c>
      <c r="B58" s="27">
        <f>SUM(F58:F62)</f>
        <v>1582</v>
      </c>
      <c r="C58" s="29">
        <f>SUM(G58:G62)</f>
        <v>881</v>
      </c>
      <c r="D58" s="30">
        <f>SUM(H58:H62)</f>
        <v>701</v>
      </c>
      <c r="E58" s="26" t="s">
        <v>10</v>
      </c>
      <c r="F58" s="48">
        <f t="shared" si="3"/>
        <v>316</v>
      </c>
      <c r="G58" s="49">
        <v>188</v>
      </c>
      <c r="H58" s="53">
        <v>128</v>
      </c>
      <c r="I58" s="26" t="s">
        <v>11</v>
      </c>
      <c r="J58" s="48">
        <f t="shared" si="4"/>
        <v>679</v>
      </c>
      <c r="K58" s="62">
        <v>315</v>
      </c>
      <c r="L58" s="63">
        <v>364</v>
      </c>
    </row>
    <row r="59" spans="1:12" ht="18" customHeight="1" x14ac:dyDescent="0.15">
      <c r="A59" s="23" t="s">
        <v>146</v>
      </c>
      <c r="B59" s="27">
        <f>SUM(F63:F67)</f>
        <v>1634</v>
      </c>
      <c r="C59" s="29">
        <f>SUM(G63:G67)</f>
        <v>850</v>
      </c>
      <c r="D59" s="30">
        <f>SUM(H63:H67)</f>
        <v>784</v>
      </c>
      <c r="E59" s="26" t="s">
        <v>12</v>
      </c>
      <c r="F59" s="48">
        <f t="shared" si="3"/>
        <v>311</v>
      </c>
      <c r="G59" s="49">
        <v>178</v>
      </c>
      <c r="H59" s="53">
        <v>133</v>
      </c>
      <c r="I59" s="26" t="s">
        <v>13</v>
      </c>
      <c r="J59" s="48">
        <f t="shared" si="4"/>
        <v>784</v>
      </c>
      <c r="K59" s="62">
        <v>369</v>
      </c>
      <c r="L59" s="63">
        <v>415</v>
      </c>
    </row>
    <row r="60" spans="1:12" ht="18" customHeight="1" x14ac:dyDescent="0.15">
      <c r="A60" s="23" t="s">
        <v>147</v>
      </c>
      <c r="B60" s="27">
        <f>SUM(F68:F72)</f>
        <v>2001</v>
      </c>
      <c r="C60" s="29">
        <f>SUM(G68:G72)</f>
        <v>1010</v>
      </c>
      <c r="D60" s="30">
        <f>SUM(H68:H72)</f>
        <v>991</v>
      </c>
      <c r="E60" s="26" t="s">
        <v>14</v>
      </c>
      <c r="F60" s="48">
        <f t="shared" si="3"/>
        <v>309</v>
      </c>
      <c r="G60" s="49">
        <v>168</v>
      </c>
      <c r="H60" s="53">
        <v>141</v>
      </c>
      <c r="I60" s="26" t="s">
        <v>15</v>
      </c>
      <c r="J60" s="48">
        <f t="shared" si="4"/>
        <v>825</v>
      </c>
      <c r="K60" s="62">
        <v>410</v>
      </c>
      <c r="L60" s="63">
        <v>415</v>
      </c>
    </row>
    <row r="61" spans="1:12" ht="18" customHeight="1" x14ac:dyDescent="0.15">
      <c r="A61" s="23" t="s">
        <v>148</v>
      </c>
      <c r="B61" s="27">
        <f>SUM(F73:F77)</f>
        <v>2547</v>
      </c>
      <c r="C61" s="29">
        <f>SUM(G73:G77)</f>
        <v>1310</v>
      </c>
      <c r="D61" s="30">
        <f>SUM(H73:H77)</f>
        <v>1237</v>
      </c>
      <c r="E61" s="26" t="s">
        <v>16</v>
      </c>
      <c r="F61" s="48">
        <f t="shared" si="3"/>
        <v>332</v>
      </c>
      <c r="G61" s="49">
        <v>181</v>
      </c>
      <c r="H61" s="53">
        <v>151</v>
      </c>
      <c r="I61" s="26" t="s">
        <v>17</v>
      </c>
      <c r="J61" s="48">
        <f t="shared" si="4"/>
        <v>848</v>
      </c>
      <c r="K61" s="62">
        <v>411</v>
      </c>
      <c r="L61" s="63">
        <v>437</v>
      </c>
    </row>
    <row r="62" spans="1:12" ht="18" customHeight="1" x14ac:dyDescent="0.15">
      <c r="A62" s="23" t="s">
        <v>149</v>
      </c>
      <c r="B62" s="27">
        <f>SUM(F78:F82)</f>
        <v>3109</v>
      </c>
      <c r="C62" s="29">
        <f>SUM(G78:G82)</f>
        <v>1559</v>
      </c>
      <c r="D62" s="30">
        <f>SUM(H78:H82)</f>
        <v>1550</v>
      </c>
      <c r="E62" s="26" t="s">
        <v>18</v>
      </c>
      <c r="F62" s="48">
        <f t="shared" si="3"/>
        <v>314</v>
      </c>
      <c r="G62" s="49">
        <v>166</v>
      </c>
      <c r="H62" s="53">
        <v>148</v>
      </c>
      <c r="I62" s="26" t="s">
        <v>19</v>
      </c>
      <c r="J62" s="48">
        <f t="shared" si="4"/>
        <v>955</v>
      </c>
      <c r="K62" s="62">
        <v>465</v>
      </c>
      <c r="L62" s="63">
        <v>490</v>
      </c>
    </row>
    <row r="63" spans="1:12" ht="18" customHeight="1" x14ac:dyDescent="0.15">
      <c r="A63" s="23" t="s">
        <v>150</v>
      </c>
      <c r="B63" s="27">
        <f>SUM(F83:F87)</f>
        <v>2904</v>
      </c>
      <c r="C63" s="29">
        <f>SUM(G83:G87)</f>
        <v>1515</v>
      </c>
      <c r="D63" s="30">
        <f>SUM(H83:H87)</f>
        <v>1389</v>
      </c>
      <c r="E63" s="26" t="s">
        <v>20</v>
      </c>
      <c r="F63" s="48">
        <f t="shared" si="3"/>
        <v>340</v>
      </c>
      <c r="G63" s="49">
        <v>173</v>
      </c>
      <c r="H63" s="53">
        <v>167</v>
      </c>
      <c r="I63" s="26" t="s">
        <v>21</v>
      </c>
      <c r="J63" s="48">
        <f t="shared" si="4"/>
        <v>1079</v>
      </c>
      <c r="K63" s="62">
        <v>547</v>
      </c>
      <c r="L63" s="63">
        <v>532</v>
      </c>
    </row>
    <row r="64" spans="1:12" ht="18" customHeight="1" x14ac:dyDescent="0.15">
      <c r="A64" s="23" t="s">
        <v>151</v>
      </c>
      <c r="B64" s="27">
        <f>SUM(F88:F92)</f>
        <v>2572</v>
      </c>
      <c r="C64" s="29">
        <f>SUM(G88:G92)</f>
        <v>1297</v>
      </c>
      <c r="D64" s="30">
        <f>SUM(H88:H92)</f>
        <v>1275</v>
      </c>
      <c r="E64" s="26" t="s">
        <v>22</v>
      </c>
      <c r="F64" s="48">
        <f t="shared" si="3"/>
        <v>295</v>
      </c>
      <c r="G64" s="49">
        <v>154</v>
      </c>
      <c r="H64" s="53">
        <v>141</v>
      </c>
      <c r="I64" s="26" t="s">
        <v>23</v>
      </c>
      <c r="J64" s="48">
        <f t="shared" si="4"/>
        <v>1091</v>
      </c>
      <c r="K64" s="62">
        <v>533</v>
      </c>
      <c r="L64" s="63">
        <v>558</v>
      </c>
    </row>
    <row r="65" spans="1:12" ht="18" customHeight="1" x14ac:dyDescent="0.15">
      <c r="A65" s="23" t="s">
        <v>152</v>
      </c>
      <c r="B65" s="27">
        <f>SUM(J51:J55)</f>
        <v>2860</v>
      </c>
      <c r="C65" s="29">
        <f>SUM(K51:K55)</f>
        <v>1432</v>
      </c>
      <c r="D65" s="30">
        <f>SUM(L51:L55)</f>
        <v>1428</v>
      </c>
      <c r="E65" s="26" t="s">
        <v>24</v>
      </c>
      <c r="F65" s="48">
        <f t="shared" si="3"/>
        <v>333</v>
      </c>
      <c r="G65" s="49">
        <v>177</v>
      </c>
      <c r="H65" s="53">
        <v>156</v>
      </c>
      <c r="I65" s="26" t="s">
        <v>25</v>
      </c>
      <c r="J65" s="48">
        <f t="shared" si="4"/>
        <v>941</v>
      </c>
      <c r="K65" s="62">
        <v>448</v>
      </c>
      <c r="L65" s="63">
        <v>493</v>
      </c>
    </row>
    <row r="66" spans="1:12" ht="18" customHeight="1" x14ac:dyDescent="0.15">
      <c r="A66" s="23" t="s">
        <v>153</v>
      </c>
      <c r="B66" s="27">
        <f>SUM(J56:J60)</f>
        <v>3610</v>
      </c>
      <c r="C66" s="29">
        <f>SUM(K56:K60)</f>
        <v>1746</v>
      </c>
      <c r="D66" s="30">
        <f>SUM(L56:L60)</f>
        <v>1864</v>
      </c>
      <c r="E66" s="26" t="s">
        <v>26</v>
      </c>
      <c r="F66" s="48">
        <f t="shared" si="3"/>
        <v>337</v>
      </c>
      <c r="G66" s="49">
        <v>168</v>
      </c>
      <c r="H66" s="53">
        <v>169</v>
      </c>
      <c r="I66" s="26" t="s">
        <v>27</v>
      </c>
      <c r="J66" s="48">
        <f t="shared" si="4"/>
        <v>617</v>
      </c>
      <c r="K66" s="62">
        <v>296</v>
      </c>
      <c r="L66" s="63">
        <v>321</v>
      </c>
    </row>
    <row r="67" spans="1:12" ht="18" customHeight="1" x14ac:dyDescent="0.15">
      <c r="A67" s="23" t="s">
        <v>154</v>
      </c>
      <c r="B67" s="27">
        <f>SUM(J61:J65)</f>
        <v>4914</v>
      </c>
      <c r="C67" s="29">
        <f>SUM(K61:K65)</f>
        <v>2404</v>
      </c>
      <c r="D67" s="30">
        <f>SUM(L61:L65)</f>
        <v>2510</v>
      </c>
      <c r="E67" s="26" t="s">
        <v>28</v>
      </c>
      <c r="F67" s="48">
        <f t="shared" si="3"/>
        <v>329</v>
      </c>
      <c r="G67" s="49">
        <v>178</v>
      </c>
      <c r="H67" s="53">
        <v>151</v>
      </c>
      <c r="I67" s="26" t="s">
        <v>29</v>
      </c>
      <c r="J67" s="48">
        <f t="shared" si="4"/>
        <v>653</v>
      </c>
      <c r="K67" s="62">
        <v>285</v>
      </c>
      <c r="L67" s="63">
        <v>368</v>
      </c>
    </row>
    <row r="68" spans="1:12" ht="18" customHeight="1" x14ac:dyDescent="0.15">
      <c r="A68" s="23" t="s">
        <v>155</v>
      </c>
      <c r="B68" s="27">
        <f>SUM(J66:J70)</f>
        <v>3423</v>
      </c>
      <c r="C68" s="29">
        <f>SUM(K66:K70)</f>
        <v>1545</v>
      </c>
      <c r="D68" s="30">
        <f>SUM(L66:L70)</f>
        <v>1878</v>
      </c>
      <c r="E68" s="26" t="s">
        <v>30</v>
      </c>
      <c r="F68" s="48">
        <f t="shared" si="3"/>
        <v>388</v>
      </c>
      <c r="G68" s="49">
        <v>190</v>
      </c>
      <c r="H68" s="53">
        <v>198</v>
      </c>
      <c r="I68" s="26" t="s">
        <v>31</v>
      </c>
      <c r="J68" s="48">
        <f t="shared" si="4"/>
        <v>791</v>
      </c>
      <c r="K68" s="62">
        <v>353</v>
      </c>
      <c r="L68" s="63">
        <v>438</v>
      </c>
    </row>
    <row r="69" spans="1:12" ht="18" customHeight="1" x14ac:dyDescent="0.15">
      <c r="A69" s="23" t="s">
        <v>156</v>
      </c>
      <c r="B69" s="27">
        <f>SUM(J71:J75)</f>
        <v>2639</v>
      </c>
      <c r="C69" s="29">
        <f>SUM(K71:K75)</f>
        <v>1122</v>
      </c>
      <c r="D69" s="30">
        <f>SUM(L71:L75)</f>
        <v>1517</v>
      </c>
      <c r="E69" s="26" t="s">
        <v>32</v>
      </c>
      <c r="F69" s="48">
        <f t="shared" si="3"/>
        <v>366</v>
      </c>
      <c r="G69" s="49">
        <v>187</v>
      </c>
      <c r="H69" s="53">
        <v>179</v>
      </c>
      <c r="I69" s="26" t="s">
        <v>33</v>
      </c>
      <c r="J69" s="48">
        <f t="shared" si="4"/>
        <v>692</v>
      </c>
      <c r="K69" s="62">
        <v>316</v>
      </c>
      <c r="L69" s="63">
        <v>376</v>
      </c>
    </row>
    <row r="70" spans="1:12" ht="18" customHeight="1" x14ac:dyDescent="0.15">
      <c r="A70" s="23" t="s">
        <v>157</v>
      </c>
      <c r="B70" s="27">
        <f>SUM(J76:J80)</f>
        <v>2024</v>
      </c>
      <c r="C70" s="29">
        <f>SUM(K76:K80)</f>
        <v>727</v>
      </c>
      <c r="D70" s="30">
        <f>SUM(L76:L80)</f>
        <v>1297</v>
      </c>
      <c r="E70" s="26" t="s">
        <v>34</v>
      </c>
      <c r="F70" s="48">
        <f t="shared" si="3"/>
        <v>412</v>
      </c>
      <c r="G70" s="49">
        <v>206</v>
      </c>
      <c r="H70" s="53">
        <v>206</v>
      </c>
      <c r="I70" s="26" t="s">
        <v>35</v>
      </c>
      <c r="J70" s="48">
        <f t="shared" si="4"/>
        <v>670</v>
      </c>
      <c r="K70" s="62">
        <v>295</v>
      </c>
      <c r="L70" s="63">
        <v>375</v>
      </c>
    </row>
    <row r="71" spans="1:12" ht="18" customHeight="1" x14ac:dyDescent="0.15">
      <c r="A71" s="23" t="s">
        <v>158</v>
      </c>
      <c r="B71" s="27">
        <f>SUM(J81:J85)</f>
        <v>1060</v>
      </c>
      <c r="C71" s="29">
        <f>SUM(K81:K85)</f>
        <v>281</v>
      </c>
      <c r="D71" s="30">
        <f>SUM(L81:L85)</f>
        <v>779</v>
      </c>
      <c r="E71" s="26" t="s">
        <v>36</v>
      </c>
      <c r="F71" s="48">
        <f t="shared" si="3"/>
        <v>419</v>
      </c>
      <c r="G71" s="49">
        <v>223</v>
      </c>
      <c r="H71" s="53">
        <v>196</v>
      </c>
      <c r="I71" s="26" t="s">
        <v>37</v>
      </c>
      <c r="J71" s="48">
        <f t="shared" si="4"/>
        <v>638</v>
      </c>
      <c r="K71" s="62">
        <v>295</v>
      </c>
      <c r="L71" s="63">
        <v>343</v>
      </c>
    </row>
    <row r="72" spans="1:12" ht="18" customHeight="1" x14ac:dyDescent="0.15">
      <c r="A72" s="23" t="s">
        <v>159</v>
      </c>
      <c r="B72" s="27">
        <f>SUM(J86:J90)</f>
        <v>403</v>
      </c>
      <c r="C72" s="29">
        <f>SUM(K86:K90)</f>
        <v>82</v>
      </c>
      <c r="D72" s="30">
        <f>SUM(L86:L90)</f>
        <v>321</v>
      </c>
      <c r="E72" s="26" t="s">
        <v>38</v>
      </c>
      <c r="F72" s="48">
        <f t="shared" si="3"/>
        <v>416</v>
      </c>
      <c r="G72" s="49">
        <v>204</v>
      </c>
      <c r="H72" s="53">
        <v>212</v>
      </c>
      <c r="I72" s="26" t="s">
        <v>39</v>
      </c>
      <c r="J72" s="48">
        <f t="shared" si="4"/>
        <v>572</v>
      </c>
      <c r="K72" s="62">
        <v>258</v>
      </c>
      <c r="L72" s="63">
        <v>314</v>
      </c>
    </row>
    <row r="73" spans="1:12" ht="18" customHeight="1" x14ac:dyDescent="0.15">
      <c r="A73" s="23" t="s">
        <v>132</v>
      </c>
      <c r="B73" s="27">
        <f>SUM(J91)</f>
        <v>52</v>
      </c>
      <c r="C73" s="29">
        <f>SUM(K91)</f>
        <v>9</v>
      </c>
      <c r="D73" s="30">
        <f>SUM(L91)</f>
        <v>43</v>
      </c>
      <c r="E73" s="26" t="s">
        <v>40</v>
      </c>
      <c r="F73" s="48">
        <f t="shared" si="3"/>
        <v>427</v>
      </c>
      <c r="G73" s="49">
        <v>225</v>
      </c>
      <c r="H73" s="53">
        <v>202</v>
      </c>
      <c r="I73" s="26" t="s">
        <v>41</v>
      </c>
      <c r="J73" s="48">
        <f t="shared" si="4"/>
        <v>450</v>
      </c>
      <c r="K73" s="62">
        <v>172</v>
      </c>
      <c r="L73" s="63">
        <v>278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467</v>
      </c>
      <c r="G74" s="49">
        <v>239</v>
      </c>
      <c r="H74" s="53">
        <v>228</v>
      </c>
      <c r="I74" s="26" t="s">
        <v>43</v>
      </c>
      <c r="J74" s="48">
        <f t="shared" si="4"/>
        <v>496</v>
      </c>
      <c r="K74" s="62">
        <v>200</v>
      </c>
      <c r="L74" s="63">
        <v>296</v>
      </c>
    </row>
    <row r="75" spans="1:12" ht="18" customHeight="1" x14ac:dyDescent="0.15">
      <c r="A75" s="33" t="s">
        <v>133</v>
      </c>
      <c r="B75" s="48">
        <f t="shared" ref="B75:B92" si="5">+C75+D75</f>
        <v>218</v>
      </c>
      <c r="C75" s="49">
        <v>110</v>
      </c>
      <c r="D75" s="49">
        <v>108</v>
      </c>
      <c r="E75" s="26" t="s">
        <v>44</v>
      </c>
      <c r="F75" s="48">
        <f t="shared" si="3"/>
        <v>567</v>
      </c>
      <c r="G75" s="49">
        <v>278</v>
      </c>
      <c r="H75" s="53">
        <v>289</v>
      </c>
      <c r="I75" s="26" t="s">
        <v>45</v>
      </c>
      <c r="J75" s="48">
        <f t="shared" si="4"/>
        <v>483</v>
      </c>
      <c r="K75" s="62">
        <v>197</v>
      </c>
      <c r="L75" s="63">
        <v>286</v>
      </c>
    </row>
    <row r="76" spans="1:12" ht="18" customHeight="1" x14ac:dyDescent="0.15">
      <c r="A76" s="33" t="s">
        <v>134</v>
      </c>
      <c r="B76" s="48">
        <f t="shared" si="5"/>
        <v>214</v>
      </c>
      <c r="C76" s="49">
        <v>128</v>
      </c>
      <c r="D76" s="50">
        <v>86</v>
      </c>
      <c r="E76" s="26" t="s">
        <v>46</v>
      </c>
      <c r="F76" s="48">
        <f t="shared" si="3"/>
        <v>535</v>
      </c>
      <c r="G76" s="49">
        <v>281</v>
      </c>
      <c r="H76" s="53">
        <v>254</v>
      </c>
      <c r="I76" s="26" t="s">
        <v>47</v>
      </c>
      <c r="J76" s="48">
        <f t="shared" si="4"/>
        <v>507</v>
      </c>
      <c r="K76" s="62">
        <v>192</v>
      </c>
      <c r="L76" s="63">
        <v>315</v>
      </c>
    </row>
    <row r="77" spans="1:12" ht="18" customHeight="1" x14ac:dyDescent="0.15">
      <c r="A77" s="33" t="s">
        <v>48</v>
      </c>
      <c r="B77" s="48">
        <f t="shared" si="5"/>
        <v>219</v>
      </c>
      <c r="C77" s="49">
        <v>111</v>
      </c>
      <c r="D77" s="49">
        <v>108</v>
      </c>
      <c r="E77" s="26" t="s">
        <v>49</v>
      </c>
      <c r="F77" s="48">
        <f t="shared" si="3"/>
        <v>551</v>
      </c>
      <c r="G77" s="49">
        <v>287</v>
      </c>
      <c r="H77" s="53">
        <v>264</v>
      </c>
      <c r="I77" s="26" t="s">
        <v>50</v>
      </c>
      <c r="J77" s="48">
        <f t="shared" si="4"/>
        <v>443</v>
      </c>
      <c r="K77" s="62">
        <v>185</v>
      </c>
      <c r="L77" s="63">
        <v>258</v>
      </c>
    </row>
    <row r="78" spans="1:12" ht="18" customHeight="1" x14ac:dyDescent="0.15">
      <c r="A78" s="33" t="s">
        <v>51</v>
      </c>
      <c r="B78" s="48">
        <f t="shared" si="5"/>
        <v>225</v>
      </c>
      <c r="C78" s="49">
        <v>125</v>
      </c>
      <c r="D78" s="49">
        <v>100</v>
      </c>
      <c r="E78" s="26" t="s">
        <v>52</v>
      </c>
      <c r="F78" s="48">
        <f t="shared" si="3"/>
        <v>605</v>
      </c>
      <c r="G78" s="49">
        <v>306</v>
      </c>
      <c r="H78" s="53">
        <v>299</v>
      </c>
      <c r="I78" s="26" t="s">
        <v>53</v>
      </c>
      <c r="J78" s="48">
        <f t="shared" si="4"/>
        <v>371</v>
      </c>
      <c r="K78" s="62">
        <v>112</v>
      </c>
      <c r="L78" s="63">
        <v>259</v>
      </c>
    </row>
    <row r="79" spans="1:12" ht="18" customHeight="1" x14ac:dyDescent="0.15">
      <c r="A79" s="33" t="s">
        <v>54</v>
      </c>
      <c r="B79" s="48">
        <f t="shared" si="5"/>
        <v>247</v>
      </c>
      <c r="C79" s="49">
        <v>151</v>
      </c>
      <c r="D79" s="49">
        <v>96</v>
      </c>
      <c r="E79" s="26" t="s">
        <v>55</v>
      </c>
      <c r="F79" s="48">
        <f t="shared" si="3"/>
        <v>615</v>
      </c>
      <c r="G79" s="49">
        <v>305</v>
      </c>
      <c r="H79" s="54">
        <v>310</v>
      </c>
      <c r="I79" s="26" t="s">
        <v>56</v>
      </c>
      <c r="J79" s="48">
        <f t="shared" si="4"/>
        <v>362</v>
      </c>
      <c r="K79" s="62">
        <v>131</v>
      </c>
      <c r="L79" s="63">
        <v>231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128</v>
      </c>
      <c r="D80" s="49">
        <v>122</v>
      </c>
      <c r="E80" s="26" t="s">
        <v>58</v>
      </c>
      <c r="F80" s="48">
        <f t="shared" si="3"/>
        <v>614</v>
      </c>
      <c r="G80" s="49">
        <v>310</v>
      </c>
      <c r="H80" s="53">
        <v>304</v>
      </c>
      <c r="I80" s="26" t="s">
        <v>59</v>
      </c>
      <c r="J80" s="48">
        <f t="shared" si="4"/>
        <v>341</v>
      </c>
      <c r="K80" s="62">
        <v>107</v>
      </c>
      <c r="L80" s="63">
        <v>234</v>
      </c>
    </row>
    <row r="81" spans="1:12" ht="18" customHeight="1" x14ac:dyDescent="0.15">
      <c r="A81" s="33" t="s">
        <v>60</v>
      </c>
      <c r="B81" s="48">
        <f t="shared" si="5"/>
        <v>274</v>
      </c>
      <c r="C81" s="49">
        <v>131</v>
      </c>
      <c r="D81" s="49">
        <v>143</v>
      </c>
      <c r="E81" s="26" t="s">
        <v>61</v>
      </c>
      <c r="F81" s="48">
        <f t="shared" si="3"/>
        <v>634</v>
      </c>
      <c r="G81" s="49">
        <v>330</v>
      </c>
      <c r="H81" s="53">
        <v>304</v>
      </c>
      <c r="I81" s="26" t="s">
        <v>62</v>
      </c>
      <c r="J81" s="48">
        <f t="shared" si="4"/>
        <v>278</v>
      </c>
      <c r="K81" s="62">
        <v>81</v>
      </c>
      <c r="L81" s="63">
        <v>197</v>
      </c>
    </row>
    <row r="82" spans="1:12" ht="18" customHeight="1" x14ac:dyDescent="0.15">
      <c r="A82" s="33" t="s">
        <v>63</v>
      </c>
      <c r="B82" s="48">
        <f t="shared" si="5"/>
        <v>284</v>
      </c>
      <c r="C82" s="49">
        <v>153</v>
      </c>
      <c r="D82" s="49">
        <v>131</v>
      </c>
      <c r="E82" s="26" t="s">
        <v>64</v>
      </c>
      <c r="F82" s="48">
        <f t="shared" si="3"/>
        <v>641</v>
      </c>
      <c r="G82" s="49">
        <v>308</v>
      </c>
      <c r="H82" s="53">
        <v>333</v>
      </c>
      <c r="I82" s="26" t="s">
        <v>161</v>
      </c>
      <c r="J82" s="48">
        <f t="shared" si="4"/>
        <v>245</v>
      </c>
      <c r="K82" s="62">
        <v>63</v>
      </c>
      <c r="L82" s="63">
        <v>182</v>
      </c>
    </row>
    <row r="83" spans="1:12" ht="18" customHeight="1" x14ac:dyDescent="0.15">
      <c r="A83" s="33" t="s">
        <v>66</v>
      </c>
      <c r="B83" s="48">
        <f t="shared" si="5"/>
        <v>300</v>
      </c>
      <c r="C83" s="49">
        <v>154</v>
      </c>
      <c r="D83" s="49">
        <v>146</v>
      </c>
      <c r="E83" s="26" t="s">
        <v>67</v>
      </c>
      <c r="F83" s="48">
        <f t="shared" si="3"/>
        <v>596</v>
      </c>
      <c r="G83" s="49">
        <v>313</v>
      </c>
      <c r="H83" s="53">
        <v>283</v>
      </c>
      <c r="I83" s="26" t="s">
        <v>68</v>
      </c>
      <c r="J83" s="48">
        <f t="shared" si="4"/>
        <v>208</v>
      </c>
      <c r="K83" s="62">
        <v>50</v>
      </c>
      <c r="L83" s="63">
        <v>158</v>
      </c>
    </row>
    <row r="84" spans="1:12" ht="18" customHeight="1" x14ac:dyDescent="0.15">
      <c r="A84" s="33" t="s">
        <v>69</v>
      </c>
      <c r="B84" s="48">
        <f t="shared" si="5"/>
        <v>322</v>
      </c>
      <c r="C84" s="49">
        <v>158</v>
      </c>
      <c r="D84" s="51">
        <v>164</v>
      </c>
      <c r="E84" s="26" t="s">
        <v>70</v>
      </c>
      <c r="F84" s="48">
        <f t="shared" si="3"/>
        <v>597</v>
      </c>
      <c r="G84" s="49">
        <v>334</v>
      </c>
      <c r="H84" s="53">
        <v>263</v>
      </c>
      <c r="I84" s="26" t="s">
        <v>71</v>
      </c>
      <c r="J84" s="48">
        <f t="shared" si="4"/>
        <v>175</v>
      </c>
      <c r="K84" s="62">
        <v>53</v>
      </c>
      <c r="L84" s="63">
        <v>122</v>
      </c>
    </row>
    <row r="85" spans="1:12" ht="18" customHeight="1" x14ac:dyDescent="0.15">
      <c r="A85" s="33" t="s">
        <v>72</v>
      </c>
      <c r="B85" s="48">
        <f t="shared" si="5"/>
        <v>330</v>
      </c>
      <c r="C85" s="49">
        <v>179</v>
      </c>
      <c r="D85" s="49">
        <v>151</v>
      </c>
      <c r="E85" s="26" t="s">
        <v>73</v>
      </c>
      <c r="F85" s="48">
        <f t="shared" si="3"/>
        <v>578</v>
      </c>
      <c r="G85" s="49">
        <v>292</v>
      </c>
      <c r="H85" s="53">
        <v>286</v>
      </c>
      <c r="I85" s="26" t="s">
        <v>74</v>
      </c>
      <c r="J85" s="48">
        <f t="shared" si="4"/>
        <v>154</v>
      </c>
      <c r="K85" s="62">
        <v>34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357</v>
      </c>
      <c r="C86" s="49">
        <v>197</v>
      </c>
      <c r="D86" s="49">
        <v>160</v>
      </c>
      <c r="E86" s="26" t="s">
        <v>76</v>
      </c>
      <c r="F86" s="48">
        <f t="shared" si="3"/>
        <v>592</v>
      </c>
      <c r="G86" s="49">
        <v>318</v>
      </c>
      <c r="H86" s="53">
        <v>274</v>
      </c>
      <c r="I86" s="26" t="s">
        <v>77</v>
      </c>
      <c r="J86" s="48">
        <f t="shared" si="4"/>
        <v>146</v>
      </c>
      <c r="K86" s="62">
        <v>31</v>
      </c>
      <c r="L86" s="63">
        <v>115</v>
      </c>
    </row>
    <row r="87" spans="1:12" ht="18" customHeight="1" x14ac:dyDescent="0.15">
      <c r="A87" s="33" t="s">
        <v>78</v>
      </c>
      <c r="B87" s="48">
        <f t="shared" si="5"/>
        <v>326</v>
      </c>
      <c r="C87" s="49">
        <v>173</v>
      </c>
      <c r="D87" s="49">
        <v>153</v>
      </c>
      <c r="E87" s="26" t="s">
        <v>79</v>
      </c>
      <c r="F87" s="48">
        <f t="shared" si="3"/>
        <v>541</v>
      </c>
      <c r="G87" s="49">
        <v>258</v>
      </c>
      <c r="H87" s="53">
        <v>283</v>
      </c>
      <c r="I87" s="26" t="s">
        <v>80</v>
      </c>
      <c r="J87" s="48">
        <f t="shared" si="4"/>
        <v>98</v>
      </c>
      <c r="K87" s="62">
        <v>19</v>
      </c>
      <c r="L87" s="63">
        <v>79</v>
      </c>
    </row>
    <row r="88" spans="1:12" ht="18" customHeight="1" x14ac:dyDescent="0.15">
      <c r="A88" s="33" t="s">
        <v>81</v>
      </c>
      <c r="B88" s="48">
        <f t="shared" si="5"/>
        <v>351</v>
      </c>
      <c r="C88" s="49">
        <v>174</v>
      </c>
      <c r="D88" s="49">
        <v>177</v>
      </c>
      <c r="E88" s="26" t="s">
        <v>82</v>
      </c>
      <c r="F88" s="48">
        <f t="shared" si="3"/>
        <v>475</v>
      </c>
      <c r="G88" s="49">
        <v>236</v>
      </c>
      <c r="H88" s="53">
        <v>239</v>
      </c>
      <c r="I88" s="26" t="s">
        <v>83</v>
      </c>
      <c r="J88" s="48">
        <f t="shared" si="4"/>
        <v>75</v>
      </c>
      <c r="K88" s="62">
        <v>17</v>
      </c>
      <c r="L88" s="63">
        <v>58</v>
      </c>
    </row>
    <row r="89" spans="1:12" ht="18" customHeight="1" x14ac:dyDescent="0.15">
      <c r="A89" s="33" t="s">
        <v>84</v>
      </c>
      <c r="B89" s="48">
        <f t="shared" si="5"/>
        <v>357</v>
      </c>
      <c r="C89" s="49">
        <v>198</v>
      </c>
      <c r="D89" s="49">
        <v>159</v>
      </c>
      <c r="E89" s="26" t="s">
        <v>85</v>
      </c>
      <c r="F89" s="48">
        <f t="shared" si="3"/>
        <v>558</v>
      </c>
      <c r="G89" s="49">
        <v>288</v>
      </c>
      <c r="H89" s="53">
        <v>270</v>
      </c>
      <c r="I89" s="26" t="s">
        <v>86</v>
      </c>
      <c r="J89" s="48">
        <f t="shared" si="4"/>
        <v>48</v>
      </c>
      <c r="K89" s="62">
        <v>10</v>
      </c>
      <c r="L89" s="63">
        <v>38</v>
      </c>
    </row>
    <row r="90" spans="1:12" ht="18" customHeight="1" x14ac:dyDescent="0.15">
      <c r="A90" s="33" t="s">
        <v>87</v>
      </c>
      <c r="B90" s="48">
        <f t="shared" si="5"/>
        <v>362</v>
      </c>
      <c r="C90" s="49">
        <v>193</v>
      </c>
      <c r="D90" s="52">
        <v>169</v>
      </c>
      <c r="E90" s="26" t="s">
        <v>88</v>
      </c>
      <c r="F90" s="48">
        <f t="shared" si="3"/>
        <v>519</v>
      </c>
      <c r="G90" s="49">
        <v>253</v>
      </c>
      <c r="H90" s="53">
        <v>266</v>
      </c>
      <c r="I90" s="26" t="s">
        <v>89</v>
      </c>
      <c r="J90" s="48">
        <f t="shared" si="4"/>
        <v>36</v>
      </c>
      <c r="K90" s="62">
        <v>5</v>
      </c>
      <c r="L90" s="63">
        <v>31</v>
      </c>
    </row>
    <row r="91" spans="1:12" ht="18" customHeight="1" x14ac:dyDescent="0.15">
      <c r="A91" s="33" t="s">
        <v>90</v>
      </c>
      <c r="B91" s="48">
        <f t="shared" si="5"/>
        <v>406</v>
      </c>
      <c r="C91" s="49">
        <v>219</v>
      </c>
      <c r="D91" s="52">
        <v>187</v>
      </c>
      <c r="E91" s="26" t="s">
        <v>91</v>
      </c>
      <c r="F91" s="48">
        <f t="shared" si="3"/>
        <v>522</v>
      </c>
      <c r="G91" s="49">
        <v>255</v>
      </c>
      <c r="H91" s="53">
        <v>267</v>
      </c>
      <c r="I91" s="26" t="s">
        <v>132</v>
      </c>
      <c r="J91" s="48">
        <f t="shared" si="4"/>
        <v>52</v>
      </c>
      <c r="K91" s="62">
        <v>9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396</v>
      </c>
      <c r="C92" s="49">
        <v>215</v>
      </c>
      <c r="D92" s="52">
        <v>181</v>
      </c>
      <c r="E92" s="26" t="s">
        <v>93</v>
      </c>
      <c r="F92" s="48">
        <f t="shared" si="3"/>
        <v>498</v>
      </c>
      <c r="G92" s="49">
        <v>265</v>
      </c>
      <c r="H92" s="53">
        <v>233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令和3年8月1日現在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424</v>
      </c>
      <c r="C98" s="57">
        <f>SUM(C100:C120)</f>
        <v>128</v>
      </c>
      <c r="D98" s="56">
        <f>SUM(D100:D120)</f>
        <v>296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5</v>
      </c>
      <c r="G99" s="49">
        <v>2</v>
      </c>
      <c r="H99" s="53">
        <v>3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3</v>
      </c>
      <c r="G100" s="49">
        <v>0</v>
      </c>
      <c r="H100" s="53">
        <v>3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5</v>
      </c>
      <c r="H101" s="54">
        <v>4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6</v>
      </c>
      <c r="G102" s="49">
        <v>4</v>
      </c>
      <c r="H102" s="53">
        <v>2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5</v>
      </c>
      <c r="D103" s="48">
        <f>SUM(D137+D138+D139+H98+H99)</f>
        <v>6</v>
      </c>
      <c r="E103" s="26" t="s">
        <v>6</v>
      </c>
      <c r="F103" s="48">
        <f t="shared" si="6"/>
        <v>15</v>
      </c>
      <c r="G103" s="49">
        <v>6</v>
      </c>
      <c r="H103" s="53">
        <v>9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23</v>
      </c>
      <c r="D104" s="48">
        <f>SUM(H100:H104)</f>
        <v>26</v>
      </c>
      <c r="E104" s="26" t="s">
        <v>8</v>
      </c>
      <c r="F104" s="48">
        <f t="shared" si="6"/>
        <v>16</v>
      </c>
      <c r="G104" s="49">
        <v>8</v>
      </c>
      <c r="H104" s="54">
        <v>8</v>
      </c>
      <c r="I104" s="26" t="s">
        <v>9</v>
      </c>
      <c r="J104" s="48">
        <f t="shared" si="7"/>
        <v>8</v>
      </c>
      <c r="K104" s="49">
        <v>3</v>
      </c>
      <c r="L104" s="49">
        <v>5</v>
      </c>
    </row>
    <row r="105" spans="1:12" ht="18" customHeight="1" x14ac:dyDescent="0.15">
      <c r="A105" s="23" t="s">
        <v>145</v>
      </c>
      <c r="B105" s="48">
        <f>SUM(F105:F109)</f>
        <v>64</v>
      </c>
      <c r="C105" s="48">
        <f>SUM(G105:G109)</f>
        <v>30</v>
      </c>
      <c r="D105" s="48">
        <f>SUM(H105:H109)</f>
        <v>34</v>
      </c>
      <c r="E105" s="26" t="s">
        <v>10</v>
      </c>
      <c r="F105" s="48">
        <f t="shared" si="6"/>
        <v>22</v>
      </c>
      <c r="G105" s="49">
        <v>11</v>
      </c>
      <c r="H105" s="53">
        <v>11</v>
      </c>
      <c r="I105" s="26" t="s">
        <v>11</v>
      </c>
      <c r="J105" s="48">
        <f t="shared" si="7"/>
        <v>0</v>
      </c>
      <c r="K105" s="49">
        <v>0</v>
      </c>
      <c r="L105" s="49">
        <v>0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15</v>
      </c>
      <c r="D106" s="48">
        <f>SUM(H110:H114)</f>
        <v>23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5</v>
      </c>
      <c r="K106" s="49">
        <v>3</v>
      </c>
      <c r="L106" s="49">
        <v>2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9</v>
      </c>
      <c r="D107" s="48">
        <f>SUM(H115:H119)</f>
        <v>18</v>
      </c>
      <c r="E107" s="26" t="s">
        <v>14</v>
      </c>
      <c r="F107" s="48">
        <f t="shared" si="6"/>
        <v>3</v>
      </c>
      <c r="G107" s="49">
        <v>2</v>
      </c>
      <c r="H107" s="53">
        <v>1</v>
      </c>
      <c r="I107" s="26" t="s">
        <v>15</v>
      </c>
      <c r="J107" s="48">
        <f t="shared" si="7"/>
        <v>4</v>
      </c>
      <c r="K107" s="49">
        <v>1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4</v>
      </c>
      <c r="D108" s="47">
        <f>SUM(H120:H124)</f>
        <v>40</v>
      </c>
      <c r="E108" s="26" t="s">
        <v>16</v>
      </c>
      <c r="F108" s="48">
        <f t="shared" si="6"/>
        <v>13</v>
      </c>
      <c r="G108" s="49">
        <v>7</v>
      </c>
      <c r="H108" s="53">
        <v>6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7</v>
      </c>
      <c r="D109" s="47">
        <f>SUM(H125:H129)</f>
        <v>35</v>
      </c>
      <c r="E109" s="26" t="s">
        <v>18</v>
      </c>
      <c r="F109" s="48">
        <f t="shared" si="6"/>
        <v>8</v>
      </c>
      <c r="G109" s="49">
        <v>2</v>
      </c>
      <c r="H109" s="53">
        <v>6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5</v>
      </c>
      <c r="D110" s="47">
        <f>SUM(H130:H134)</f>
        <v>35</v>
      </c>
      <c r="E110" s="26" t="s">
        <v>20</v>
      </c>
      <c r="F110" s="48">
        <f t="shared" si="6"/>
        <v>9</v>
      </c>
      <c r="G110" s="49">
        <v>4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9</v>
      </c>
      <c r="G111" s="49">
        <v>5</v>
      </c>
      <c r="H111" s="53">
        <v>4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23</v>
      </c>
      <c r="C112" s="48">
        <f>SUM(K98:K102)</f>
        <v>3</v>
      </c>
      <c r="D112" s="47">
        <f>SUM(L98:L102)</f>
        <v>20</v>
      </c>
      <c r="E112" s="26" t="s">
        <v>24</v>
      </c>
      <c r="F112" s="48">
        <f t="shared" si="6"/>
        <v>11</v>
      </c>
      <c r="G112" s="49">
        <v>4</v>
      </c>
      <c r="H112" s="53">
        <v>7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5</v>
      </c>
      <c r="G113" s="49">
        <v>1</v>
      </c>
      <c r="H113" s="53">
        <v>4</v>
      </c>
      <c r="I113" s="26" t="s">
        <v>27</v>
      </c>
      <c r="J113" s="48">
        <f t="shared" si="7"/>
        <v>0</v>
      </c>
      <c r="K113" s="49">
        <v>0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13</v>
      </c>
      <c r="C114" s="48">
        <f>SUM(K108:K112)</f>
        <v>6</v>
      </c>
      <c r="D114" s="47">
        <f>SUM(L108:L112)</f>
        <v>7</v>
      </c>
      <c r="E114" s="26" t="s">
        <v>28</v>
      </c>
      <c r="F114" s="48">
        <f t="shared" si="6"/>
        <v>4</v>
      </c>
      <c r="G114" s="49">
        <v>1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3</v>
      </c>
      <c r="C116" s="48">
        <f>SUM(K118:K122)</f>
        <v>0</v>
      </c>
      <c r="D116" s="47">
        <f>SUM(L118:L122)</f>
        <v>3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4</v>
      </c>
      <c r="G117" s="49">
        <v>1</v>
      </c>
      <c r="H117" s="53">
        <v>3</v>
      </c>
      <c r="I117" s="26" t="s">
        <v>35</v>
      </c>
      <c r="J117" s="48">
        <f t="shared" si="7"/>
        <v>3</v>
      </c>
      <c r="K117" s="49">
        <v>2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3</v>
      </c>
      <c r="G118" s="49">
        <v>0</v>
      </c>
      <c r="H118" s="53">
        <v>3</v>
      </c>
      <c r="I118" s="26" t="s">
        <v>37</v>
      </c>
      <c r="J118" s="48">
        <f t="shared" si="7"/>
        <v>2</v>
      </c>
      <c r="K118" s="49">
        <v>0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2</v>
      </c>
      <c r="H119" s="53">
        <v>7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10</v>
      </c>
      <c r="G121" s="49">
        <v>2</v>
      </c>
      <c r="H121" s="53">
        <v>8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11</v>
      </c>
      <c r="G122" s="49">
        <v>1</v>
      </c>
      <c r="H122" s="53">
        <v>10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6</v>
      </c>
      <c r="G123" s="49">
        <v>0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9</v>
      </c>
      <c r="G124" s="49">
        <v>1</v>
      </c>
      <c r="H124" s="53">
        <v>8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3</v>
      </c>
      <c r="G127" s="49">
        <v>0</v>
      </c>
      <c r="H127" s="53">
        <v>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3</v>
      </c>
      <c r="C128" s="49">
        <v>2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0</v>
      </c>
      <c r="C129" s="49">
        <v>0</v>
      </c>
      <c r="D129" s="49">
        <v>0</v>
      </c>
      <c r="E129" s="26" t="s">
        <v>64</v>
      </c>
      <c r="F129" s="48">
        <f t="shared" si="6"/>
        <v>8</v>
      </c>
      <c r="G129" s="49">
        <v>1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9</v>
      </c>
      <c r="G130" s="49">
        <v>1</v>
      </c>
      <c r="H130" s="53">
        <v>8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6</v>
      </c>
      <c r="G131" s="49">
        <v>2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1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0</v>
      </c>
      <c r="H133" s="53">
        <v>9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2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6</v>
      </c>
      <c r="G137" s="49">
        <v>3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4</v>
      </c>
      <c r="G138" s="49">
        <v>1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7</v>
      </c>
      <c r="G139" s="49">
        <v>0</v>
      </c>
      <c r="H139" s="53">
        <v>7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4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2"/>
  <sheetViews>
    <sheetView showGridLines="0" workbookViewId="0">
      <selection activeCell="K4" sqref="K4:L4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23269</v>
      </c>
      <c r="C1" s="66"/>
      <c r="D1" s="1"/>
      <c r="E1" s="2"/>
      <c r="F1" s="1"/>
      <c r="G1" s="1"/>
      <c r="H1" s="1"/>
      <c r="I1" s="71" t="s">
        <v>167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45346</v>
      </c>
      <c r="C4" s="21">
        <f>SUM(C6:C26)</f>
        <v>21982</v>
      </c>
      <c r="D4" s="21">
        <f>SUM(D6:D26)</f>
        <v>23364</v>
      </c>
      <c r="E4" s="9" t="s">
        <v>101</v>
      </c>
      <c r="F4" s="10">
        <f t="shared" ref="F4:F45" si="0">G4+H4</f>
        <v>338</v>
      </c>
      <c r="G4" s="10">
        <v>187</v>
      </c>
      <c r="H4" s="10">
        <v>151</v>
      </c>
      <c r="I4" s="9" t="s">
        <v>102</v>
      </c>
      <c r="J4" s="10">
        <f t="shared" ref="J4:J44" si="1">K4+L4</f>
        <v>541</v>
      </c>
      <c r="K4" s="10">
        <v>252</v>
      </c>
      <c r="L4" s="10">
        <v>289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322</v>
      </c>
      <c r="G5" s="10">
        <v>168</v>
      </c>
      <c r="H5" s="10">
        <v>154</v>
      </c>
      <c r="I5" s="9" t="s">
        <v>104</v>
      </c>
      <c r="J5" s="10">
        <f t="shared" si="1"/>
        <v>594</v>
      </c>
      <c r="K5" s="10">
        <v>293</v>
      </c>
      <c r="L5" s="10">
        <v>301</v>
      </c>
    </row>
    <row r="6" spans="1:14" ht="18" customHeight="1" x14ac:dyDescent="0.15">
      <c r="A6" s="6" t="s">
        <v>105</v>
      </c>
      <c r="B6" s="11">
        <f>SUM(B28:B32)</f>
        <v>1114</v>
      </c>
      <c r="C6" s="11">
        <f>SUM(C28:C32)</f>
        <v>618</v>
      </c>
      <c r="D6" s="11">
        <f>SUM(D28:D32)</f>
        <v>496</v>
      </c>
      <c r="E6" s="9" t="s">
        <v>0</v>
      </c>
      <c r="F6" s="10">
        <f t="shared" si="0"/>
        <v>330</v>
      </c>
      <c r="G6" s="10">
        <v>170</v>
      </c>
      <c r="H6" s="10">
        <v>160</v>
      </c>
      <c r="I6" s="9" t="s">
        <v>1</v>
      </c>
      <c r="J6" s="10">
        <f t="shared" si="1"/>
        <v>559</v>
      </c>
      <c r="K6" s="10">
        <v>304</v>
      </c>
      <c r="L6" s="10">
        <v>255</v>
      </c>
      <c r="N6" s="16"/>
    </row>
    <row r="7" spans="1:14" ht="18" customHeight="1" x14ac:dyDescent="0.15">
      <c r="A7" s="6" t="s">
        <v>106</v>
      </c>
      <c r="B7" s="10">
        <f>SUM(B33:B37)</f>
        <v>1434</v>
      </c>
      <c r="C7" s="10">
        <f>SUM(C33:C37)</f>
        <v>736</v>
      </c>
      <c r="D7" s="10">
        <f>SUM(D33:D37)</f>
        <v>698</v>
      </c>
      <c r="E7" s="9" t="s">
        <v>2</v>
      </c>
      <c r="F7" s="10">
        <f t="shared" si="0"/>
        <v>310</v>
      </c>
      <c r="G7" s="10">
        <v>164</v>
      </c>
      <c r="H7" s="10">
        <v>146</v>
      </c>
      <c r="I7" s="9" t="s">
        <v>3</v>
      </c>
      <c r="J7" s="10">
        <f t="shared" si="1"/>
        <v>646</v>
      </c>
      <c r="K7" s="10">
        <v>324</v>
      </c>
      <c r="L7" s="10">
        <v>322</v>
      </c>
    </row>
    <row r="8" spans="1:14" ht="18" customHeight="1" x14ac:dyDescent="0.15">
      <c r="A8" s="6" t="s">
        <v>107</v>
      </c>
      <c r="B8" s="11">
        <f>SUM(B38:B42)</f>
        <v>1730</v>
      </c>
      <c r="C8" s="11">
        <f>SUM(C38:C42)</f>
        <v>921</v>
      </c>
      <c r="D8" s="11">
        <f>SUM(D38:D42)</f>
        <v>809</v>
      </c>
      <c r="E8" s="9" t="s">
        <v>4</v>
      </c>
      <c r="F8" s="10">
        <f t="shared" si="0"/>
        <v>312</v>
      </c>
      <c r="G8" s="10">
        <v>178</v>
      </c>
      <c r="H8" s="10">
        <v>134</v>
      </c>
      <c r="I8" s="9" t="s">
        <v>5</v>
      </c>
      <c r="J8" s="10">
        <f t="shared" si="1"/>
        <v>547</v>
      </c>
      <c r="K8" s="10">
        <v>267</v>
      </c>
      <c r="L8" s="10">
        <v>280</v>
      </c>
    </row>
    <row r="9" spans="1:14" ht="18" customHeight="1" x14ac:dyDescent="0.15">
      <c r="A9" s="6" t="s">
        <v>108</v>
      </c>
      <c r="B9" s="10">
        <f>SUM(B43:B45,F4:F5)</f>
        <v>1828</v>
      </c>
      <c r="C9" s="10">
        <f>SUM(C43:C45,G4:G5)</f>
        <v>984</v>
      </c>
      <c r="D9" s="10">
        <f>SUM(D43:D45,H4:H5)</f>
        <v>844</v>
      </c>
      <c r="E9" s="9" t="s">
        <v>6</v>
      </c>
      <c r="F9" s="10">
        <f t="shared" si="0"/>
        <v>321</v>
      </c>
      <c r="G9" s="10">
        <v>178</v>
      </c>
      <c r="H9" s="10">
        <v>143</v>
      </c>
      <c r="I9" s="9" t="s">
        <v>7</v>
      </c>
      <c r="J9" s="10">
        <f t="shared" si="1"/>
        <v>638</v>
      </c>
      <c r="K9" s="10">
        <v>311</v>
      </c>
      <c r="L9" s="10">
        <v>327</v>
      </c>
    </row>
    <row r="10" spans="1:14" ht="18" customHeight="1" x14ac:dyDescent="0.15">
      <c r="A10" s="6" t="s">
        <v>109</v>
      </c>
      <c r="B10" s="11">
        <f>SUM(F6:F10)</f>
        <v>1578</v>
      </c>
      <c r="C10" s="11">
        <f>SUM(G6:G10)</f>
        <v>874</v>
      </c>
      <c r="D10" s="11">
        <f>SUM(H6:H10)</f>
        <v>704</v>
      </c>
      <c r="E10" s="9" t="s">
        <v>8</v>
      </c>
      <c r="F10" s="10">
        <f t="shared" si="0"/>
        <v>305</v>
      </c>
      <c r="G10" s="10">
        <v>184</v>
      </c>
      <c r="H10" s="10">
        <v>121</v>
      </c>
      <c r="I10" s="9" t="s">
        <v>9</v>
      </c>
      <c r="J10" s="10">
        <f t="shared" si="1"/>
        <v>689</v>
      </c>
      <c r="K10" s="10">
        <v>335</v>
      </c>
      <c r="L10" s="10">
        <v>354</v>
      </c>
    </row>
    <row r="11" spans="1:14" ht="18" customHeight="1" x14ac:dyDescent="0.15">
      <c r="A11" s="6" t="s">
        <v>110</v>
      </c>
      <c r="B11" s="10">
        <f>SUM(F11:F15)</f>
        <v>1655</v>
      </c>
      <c r="C11" s="10">
        <f>SUM(G11:G15)</f>
        <v>917</v>
      </c>
      <c r="D11" s="10">
        <f>SUM(H11:H15)</f>
        <v>738</v>
      </c>
      <c r="E11" s="9" t="s">
        <v>10</v>
      </c>
      <c r="F11" s="10">
        <f t="shared" si="0"/>
        <v>333</v>
      </c>
      <c r="G11" s="10">
        <v>200</v>
      </c>
      <c r="H11" s="10">
        <v>133</v>
      </c>
      <c r="I11" s="9" t="s">
        <v>11</v>
      </c>
      <c r="J11" s="10">
        <f t="shared" si="1"/>
        <v>677</v>
      </c>
      <c r="K11" s="10">
        <v>311</v>
      </c>
      <c r="L11" s="10">
        <v>366</v>
      </c>
    </row>
    <row r="12" spans="1:14" ht="18" customHeight="1" x14ac:dyDescent="0.15">
      <c r="A12" s="6" t="s">
        <v>111</v>
      </c>
      <c r="B12" s="11">
        <f>SUM(F16:F20)</f>
        <v>1669</v>
      </c>
      <c r="C12" s="11">
        <f>SUM(G16:G20)</f>
        <v>867</v>
      </c>
      <c r="D12" s="11">
        <f>SUM(H16:H20)</f>
        <v>802</v>
      </c>
      <c r="E12" s="9" t="s">
        <v>12</v>
      </c>
      <c r="F12" s="10">
        <f t="shared" si="0"/>
        <v>339</v>
      </c>
      <c r="G12" s="10">
        <v>186</v>
      </c>
      <c r="H12" s="10">
        <v>153</v>
      </c>
      <c r="I12" s="9" t="s">
        <v>13</v>
      </c>
      <c r="J12" s="10">
        <f t="shared" si="1"/>
        <v>773</v>
      </c>
      <c r="K12" s="10">
        <v>372</v>
      </c>
      <c r="L12" s="10">
        <v>401</v>
      </c>
    </row>
    <row r="13" spans="1:14" ht="18" customHeight="1" x14ac:dyDescent="0.15">
      <c r="A13" s="6" t="s">
        <v>112</v>
      </c>
      <c r="B13" s="10">
        <f>SUM(F21:F25)</f>
        <v>2016</v>
      </c>
      <c r="C13" s="10">
        <f>SUM(G21:G25)</f>
        <v>1012</v>
      </c>
      <c r="D13" s="10">
        <f>SUM(H21:H25)</f>
        <v>1004</v>
      </c>
      <c r="E13" s="9" t="s">
        <v>14</v>
      </c>
      <c r="F13" s="10">
        <f t="shared" si="0"/>
        <v>316</v>
      </c>
      <c r="G13" s="10">
        <v>176</v>
      </c>
      <c r="H13" s="10">
        <v>140</v>
      </c>
      <c r="I13" s="9" t="s">
        <v>15</v>
      </c>
      <c r="J13" s="10">
        <f t="shared" si="1"/>
        <v>818</v>
      </c>
      <c r="K13" s="10">
        <v>403</v>
      </c>
      <c r="L13" s="10">
        <v>415</v>
      </c>
    </row>
    <row r="14" spans="1:14" ht="18" customHeight="1" x14ac:dyDescent="0.15">
      <c r="A14" s="6" t="s">
        <v>113</v>
      </c>
      <c r="B14" s="11">
        <f>SUM(F26:F30)</f>
        <v>2571</v>
      </c>
      <c r="C14" s="11">
        <f>SUM(G26:G30)</f>
        <v>1300</v>
      </c>
      <c r="D14" s="11">
        <f>SUM(H26:H30)</f>
        <v>1271</v>
      </c>
      <c r="E14" s="9" t="s">
        <v>16</v>
      </c>
      <c r="F14" s="10">
        <f t="shared" si="0"/>
        <v>338</v>
      </c>
      <c r="G14" s="10">
        <v>181</v>
      </c>
      <c r="H14" s="10">
        <v>157</v>
      </c>
      <c r="I14" s="9" t="s">
        <v>17</v>
      </c>
      <c r="J14" s="10">
        <f t="shared" si="1"/>
        <v>855</v>
      </c>
      <c r="K14" s="10">
        <v>412</v>
      </c>
      <c r="L14" s="10">
        <v>443</v>
      </c>
    </row>
    <row r="15" spans="1:14" ht="18" customHeight="1" x14ac:dyDescent="0.15">
      <c r="A15" s="6" t="s">
        <v>114</v>
      </c>
      <c r="B15" s="10">
        <f>SUM(F31:F35)</f>
        <v>3149</v>
      </c>
      <c r="C15" s="10">
        <f>SUM(G31:G35)</f>
        <v>1559</v>
      </c>
      <c r="D15" s="10">
        <f>SUM(H31:H35)</f>
        <v>1590</v>
      </c>
      <c r="E15" s="9" t="s">
        <v>18</v>
      </c>
      <c r="F15" s="10">
        <f t="shared" si="0"/>
        <v>329</v>
      </c>
      <c r="G15" s="10">
        <v>174</v>
      </c>
      <c r="H15" s="10">
        <v>155</v>
      </c>
      <c r="I15" s="9" t="s">
        <v>19</v>
      </c>
      <c r="J15" s="10">
        <f t="shared" si="1"/>
        <v>946</v>
      </c>
      <c r="K15" s="10">
        <v>455</v>
      </c>
      <c r="L15" s="10">
        <v>491</v>
      </c>
    </row>
    <row r="16" spans="1:14" ht="18" customHeight="1" x14ac:dyDescent="0.15">
      <c r="A16" s="6" t="s">
        <v>115</v>
      </c>
      <c r="B16" s="11">
        <f>SUM(F36:F40)</f>
        <v>2969</v>
      </c>
      <c r="C16" s="11">
        <f>SUM(G36:G40)</f>
        <v>1541</v>
      </c>
      <c r="D16" s="11">
        <f>SUM(H36:H40)</f>
        <v>1428</v>
      </c>
      <c r="E16" s="9" t="s">
        <v>20</v>
      </c>
      <c r="F16" s="10">
        <f t="shared" si="0"/>
        <v>349</v>
      </c>
      <c r="G16" s="10">
        <v>178</v>
      </c>
      <c r="H16" s="10">
        <v>171</v>
      </c>
      <c r="I16" s="9" t="s">
        <v>21</v>
      </c>
      <c r="J16" s="10">
        <f t="shared" si="1"/>
        <v>1081</v>
      </c>
      <c r="K16" s="10">
        <v>556</v>
      </c>
      <c r="L16" s="10">
        <v>525</v>
      </c>
    </row>
    <row r="17" spans="1:12" ht="18" customHeight="1" x14ac:dyDescent="0.15">
      <c r="A17" s="6" t="s">
        <v>116</v>
      </c>
      <c r="B17" s="10">
        <f>SUM(F41:F45)</f>
        <v>2589</v>
      </c>
      <c r="C17" s="10">
        <f>SUM(G41:G45)</f>
        <v>1294</v>
      </c>
      <c r="D17" s="10">
        <f>SUM(H41:H45)</f>
        <v>1295</v>
      </c>
      <c r="E17" s="9" t="s">
        <v>22</v>
      </c>
      <c r="F17" s="10">
        <f t="shared" si="0"/>
        <v>293</v>
      </c>
      <c r="G17" s="10">
        <v>153</v>
      </c>
      <c r="H17" s="10">
        <v>140</v>
      </c>
      <c r="I17" s="9" t="s">
        <v>23</v>
      </c>
      <c r="J17" s="10">
        <f t="shared" si="1"/>
        <v>1097</v>
      </c>
      <c r="K17" s="10">
        <v>525</v>
      </c>
      <c r="L17" s="10">
        <v>572</v>
      </c>
    </row>
    <row r="18" spans="1:12" ht="18" customHeight="1" x14ac:dyDescent="0.15">
      <c r="A18" s="6" t="s">
        <v>117</v>
      </c>
      <c r="B18" s="11">
        <f>SUM(J4:J8)</f>
        <v>2887</v>
      </c>
      <c r="C18" s="11">
        <f>SUM(K4:K8)</f>
        <v>1440</v>
      </c>
      <c r="D18" s="11">
        <f>SUM(L4:L8)</f>
        <v>1447</v>
      </c>
      <c r="E18" s="9" t="s">
        <v>24</v>
      </c>
      <c r="F18" s="10">
        <f t="shared" si="0"/>
        <v>349</v>
      </c>
      <c r="G18" s="10">
        <v>184</v>
      </c>
      <c r="H18" s="10">
        <v>165</v>
      </c>
      <c r="I18" s="9" t="s">
        <v>25</v>
      </c>
      <c r="J18" s="10">
        <f t="shared" si="1"/>
        <v>941</v>
      </c>
      <c r="K18" s="10">
        <v>459</v>
      </c>
      <c r="L18" s="10">
        <v>482</v>
      </c>
    </row>
    <row r="19" spans="1:12" ht="18" customHeight="1" x14ac:dyDescent="0.15">
      <c r="A19" s="6" t="s">
        <v>118</v>
      </c>
      <c r="B19" s="10">
        <f>SUM(J9:J13)</f>
        <v>3595</v>
      </c>
      <c r="C19" s="10">
        <f>SUM(K9:K13)</f>
        <v>1732</v>
      </c>
      <c r="D19" s="10">
        <f>SUM(L9:L13)</f>
        <v>1863</v>
      </c>
      <c r="E19" s="9" t="s">
        <v>26</v>
      </c>
      <c r="F19" s="10">
        <f t="shared" si="0"/>
        <v>337</v>
      </c>
      <c r="G19" s="10">
        <v>163</v>
      </c>
      <c r="H19" s="10">
        <v>174</v>
      </c>
      <c r="I19" s="9" t="s">
        <v>27</v>
      </c>
      <c r="J19" s="10">
        <f t="shared" si="1"/>
        <v>627</v>
      </c>
      <c r="K19" s="10">
        <v>297</v>
      </c>
      <c r="L19" s="10">
        <v>330</v>
      </c>
    </row>
    <row r="20" spans="1:12" ht="18" customHeight="1" x14ac:dyDescent="0.15">
      <c r="A20" s="6" t="s">
        <v>119</v>
      </c>
      <c r="B20" s="11">
        <f>SUM(J14:J18)</f>
        <v>4920</v>
      </c>
      <c r="C20" s="11">
        <f>SUM(K14:K18)</f>
        <v>2407</v>
      </c>
      <c r="D20" s="11">
        <f>SUM(L14:L18)</f>
        <v>2513</v>
      </c>
      <c r="E20" s="9" t="s">
        <v>28</v>
      </c>
      <c r="F20" s="10">
        <f t="shared" si="0"/>
        <v>341</v>
      </c>
      <c r="G20" s="10">
        <v>189</v>
      </c>
      <c r="H20" s="10">
        <v>152</v>
      </c>
      <c r="I20" s="9" t="s">
        <v>29</v>
      </c>
      <c r="J20" s="10">
        <f t="shared" si="1"/>
        <v>658</v>
      </c>
      <c r="K20" s="10">
        <v>297</v>
      </c>
      <c r="L20" s="10">
        <v>361</v>
      </c>
    </row>
    <row r="21" spans="1:12" ht="18" customHeight="1" x14ac:dyDescent="0.15">
      <c r="A21" s="6" t="s">
        <v>120</v>
      </c>
      <c r="B21" s="10">
        <f>SUM(J19:J23)</f>
        <v>3449</v>
      </c>
      <c r="C21" s="10">
        <f>SUM(K19:K23)</f>
        <v>1545</v>
      </c>
      <c r="D21" s="10">
        <f>SUM(L19:L23)</f>
        <v>1904</v>
      </c>
      <c r="E21" s="9" t="s">
        <v>30</v>
      </c>
      <c r="F21" s="10">
        <f t="shared" si="0"/>
        <v>378</v>
      </c>
      <c r="G21" s="10">
        <v>183</v>
      </c>
      <c r="H21" s="10">
        <v>195</v>
      </c>
      <c r="I21" s="9" t="s">
        <v>31</v>
      </c>
      <c r="J21" s="10">
        <f t="shared" si="1"/>
        <v>791</v>
      </c>
      <c r="K21" s="10">
        <v>346</v>
      </c>
      <c r="L21" s="10">
        <v>445</v>
      </c>
    </row>
    <row r="22" spans="1:12" ht="18" customHeight="1" x14ac:dyDescent="0.15">
      <c r="A22" s="6" t="s">
        <v>121</v>
      </c>
      <c r="B22" s="11">
        <f>SUM(J24:J28)</f>
        <v>2643</v>
      </c>
      <c r="C22" s="11">
        <f>SUM(K24:K28)</f>
        <v>1137</v>
      </c>
      <c r="D22" s="11">
        <f>SUM(L24:L28)</f>
        <v>1506</v>
      </c>
      <c r="E22" s="9" t="s">
        <v>32</v>
      </c>
      <c r="F22" s="10">
        <f t="shared" si="0"/>
        <v>369</v>
      </c>
      <c r="G22" s="10">
        <v>184</v>
      </c>
      <c r="H22" s="10">
        <v>185</v>
      </c>
      <c r="I22" s="9" t="s">
        <v>33</v>
      </c>
      <c r="J22" s="10">
        <f t="shared" si="1"/>
        <v>682</v>
      </c>
      <c r="K22" s="10">
        <v>315</v>
      </c>
      <c r="L22" s="10">
        <v>367</v>
      </c>
    </row>
    <row r="23" spans="1:12" ht="18" customHeight="1" x14ac:dyDescent="0.15">
      <c r="A23" s="6" t="s">
        <v>122</v>
      </c>
      <c r="B23" s="10">
        <f>SUM(J29:J33)</f>
        <v>2024</v>
      </c>
      <c r="C23" s="10">
        <f>SUM(K29:K33)</f>
        <v>725</v>
      </c>
      <c r="D23" s="10">
        <f>SUM(L29:L33)</f>
        <v>1299</v>
      </c>
      <c r="E23" s="9" t="s">
        <v>34</v>
      </c>
      <c r="F23" s="10">
        <f t="shared" si="0"/>
        <v>425</v>
      </c>
      <c r="G23" s="10">
        <v>216</v>
      </c>
      <c r="H23" s="10">
        <v>209</v>
      </c>
      <c r="I23" s="9" t="s">
        <v>35</v>
      </c>
      <c r="J23" s="10">
        <f t="shared" si="1"/>
        <v>691</v>
      </c>
      <c r="K23" s="10">
        <v>290</v>
      </c>
      <c r="L23" s="10">
        <v>401</v>
      </c>
    </row>
    <row r="24" spans="1:12" ht="18" customHeight="1" x14ac:dyDescent="0.15">
      <c r="A24" s="6" t="s">
        <v>123</v>
      </c>
      <c r="B24" s="11">
        <f>SUM(J34:J38)</f>
        <v>1070</v>
      </c>
      <c r="C24" s="11">
        <f>SUM(K34:K38)</f>
        <v>282</v>
      </c>
      <c r="D24" s="11">
        <f>SUM(L34:L38)</f>
        <v>788</v>
      </c>
      <c r="E24" s="9" t="s">
        <v>36</v>
      </c>
      <c r="F24" s="10">
        <f t="shared" si="0"/>
        <v>411</v>
      </c>
      <c r="G24" s="10">
        <v>212</v>
      </c>
      <c r="H24" s="10">
        <v>199</v>
      </c>
      <c r="I24" s="9" t="s">
        <v>37</v>
      </c>
      <c r="J24" s="10">
        <f t="shared" si="1"/>
        <v>643</v>
      </c>
      <c r="K24" s="10">
        <v>299</v>
      </c>
      <c r="L24" s="10">
        <v>344</v>
      </c>
    </row>
    <row r="25" spans="1:12" ht="18" customHeight="1" x14ac:dyDescent="0.15">
      <c r="A25" s="6" t="s">
        <v>124</v>
      </c>
      <c r="B25" s="10">
        <f>SUM(J39:J43)</f>
        <v>406</v>
      </c>
      <c r="C25" s="10">
        <f>SUM(K39:K43)</f>
        <v>82</v>
      </c>
      <c r="D25" s="10">
        <f>SUM(L39:L43)</f>
        <v>324</v>
      </c>
      <c r="E25" s="9" t="s">
        <v>38</v>
      </c>
      <c r="F25" s="10">
        <f t="shared" si="0"/>
        <v>433</v>
      </c>
      <c r="G25" s="10">
        <v>217</v>
      </c>
      <c r="H25" s="10">
        <v>216</v>
      </c>
      <c r="I25" s="9" t="s">
        <v>39</v>
      </c>
      <c r="J25" s="10">
        <f t="shared" si="1"/>
        <v>576</v>
      </c>
      <c r="K25" s="10">
        <v>266</v>
      </c>
      <c r="L25" s="10">
        <v>310</v>
      </c>
    </row>
    <row r="26" spans="1:12" ht="18" customHeight="1" x14ac:dyDescent="0.15">
      <c r="A26" s="6" t="s">
        <v>125</v>
      </c>
      <c r="B26" s="11">
        <f>J44</f>
        <v>50</v>
      </c>
      <c r="C26" s="11">
        <f>K44</f>
        <v>9</v>
      </c>
      <c r="D26" s="11">
        <f>L44</f>
        <v>41</v>
      </c>
      <c r="E26" s="9" t="s">
        <v>40</v>
      </c>
      <c r="F26" s="10">
        <f t="shared" si="0"/>
        <v>432</v>
      </c>
      <c r="G26" s="10">
        <v>223</v>
      </c>
      <c r="H26" s="10">
        <v>209</v>
      </c>
      <c r="I26" s="9" t="s">
        <v>41</v>
      </c>
      <c r="J26" s="10">
        <f t="shared" si="1"/>
        <v>455</v>
      </c>
      <c r="K26" s="10">
        <v>180</v>
      </c>
      <c r="L26" s="10">
        <v>275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472</v>
      </c>
      <c r="G27" s="10">
        <v>242</v>
      </c>
      <c r="H27" s="10">
        <v>230</v>
      </c>
      <c r="I27" s="9" t="s">
        <v>43</v>
      </c>
      <c r="J27" s="10">
        <f t="shared" si="1"/>
        <v>492</v>
      </c>
      <c r="K27" s="10">
        <v>198</v>
      </c>
      <c r="L27" s="10">
        <v>294</v>
      </c>
    </row>
    <row r="28" spans="1:12" ht="18" customHeight="1" x14ac:dyDescent="0.15">
      <c r="A28" s="12" t="s">
        <v>126</v>
      </c>
      <c r="B28" s="10">
        <f t="shared" ref="B28:B45" si="2">C28+D28</f>
        <v>221</v>
      </c>
      <c r="C28" s="10">
        <v>116</v>
      </c>
      <c r="D28" s="10">
        <v>105</v>
      </c>
      <c r="E28" s="9" t="s">
        <v>44</v>
      </c>
      <c r="F28" s="10">
        <f t="shared" si="0"/>
        <v>566</v>
      </c>
      <c r="G28" s="10">
        <v>268</v>
      </c>
      <c r="H28" s="10">
        <v>298</v>
      </c>
      <c r="I28" s="9" t="s">
        <v>45</v>
      </c>
      <c r="J28" s="10">
        <f t="shared" si="1"/>
        <v>477</v>
      </c>
      <c r="K28" s="10">
        <v>194</v>
      </c>
      <c r="L28" s="10">
        <v>283</v>
      </c>
    </row>
    <row r="29" spans="1:12" ht="18" customHeight="1" x14ac:dyDescent="0.15">
      <c r="A29" s="12" t="s">
        <v>127</v>
      </c>
      <c r="B29" s="10">
        <f t="shared" si="2"/>
        <v>217</v>
      </c>
      <c r="C29" s="10">
        <v>127</v>
      </c>
      <c r="D29" s="10">
        <v>90</v>
      </c>
      <c r="E29" s="9" t="s">
        <v>46</v>
      </c>
      <c r="F29" s="10">
        <f t="shared" si="0"/>
        <v>540</v>
      </c>
      <c r="G29" s="10">
        <v>281</v>
      </c>
      <c r="H29" s="10">
        <v>259</v>
      </c>
      <c r="I29" s="9" t="s">
        <v>47</v>
      </c>
      <c r="J29" s="10">
        <f t="shared" si="1"/>
        <v>513</v>
      </c>
      <c r="K29" s="10">
        <v>193</v>
      </c>
      <c r="L29" s="10">
        <v>320</v>
      </c>
    </row>
    <row r="30" spans="1:12" ht="18" customHeight="1" x14ac:dyDescent="0.15">
      <c r="A30" s="12" t="s">
        <v>48</v>
      </c>
      <c r="B30" s="10">
        <f t="shared" si="2"/>
        <v>209</v>
      </c>
      <c r="C30" s="10">
        <v>111</v>
      </c>
      <c r="D30" s="10">
        <v>98</v>
      </c>
      <c r="E30" s="9" t="s">
        <v>49</v>
      </c>
      <c r="F30" s="10">
        <f t="shared" si="0"/>
        <v>561</v>
      </c>
      <c r="G30" s="10">
        <v>286</v>
      </c>
      <c r="H30" s="10">
        <v>275</v>
      </c>
      <c r="I30" s="9" t="s">
        <v>50</v>
      </c>
      <c r="J30" s="10">
        <f t="shared" si="1"/>
        <v>444</v>
      </c>
      <c r="K30" s="10">
        <v>176</v>
      </c>
      <c r="L30" s="10">
        <v>268</v>
      </c>
    </row>
    <row r="31" spans="1:12" ht="18" customHeight="1" x14ac:dyDescent="0.15">
      <c r="A31" s="12" t="s">
        <v>51</v>
      </c>
      <c r="B31" s="10">
        <f t="shared" si="2"/>
        <v>223</v>
      </c>
      <c r="C31" s="10">
        <v>119</v>
      </c>
      <c r="D31" s="10">
        <v>104</v>
      </c>
      <c r="E31" s="9" t="s">
        <v>52</v>
      </c>
      <c r="F31" s="10">
        <f t="shared" si="0"/>
        <v>617</v>
      </c>
      <c r="G31" s="10">
        <v>310</v>
      </c>
      <c r="H31" s="10">
        <v>307</v>
      </c>
      <c r="I31" s="9" t="s">
        <v>53</v>
      </c>
      <c r="J31" s="10">
        <f t="shared" si="1"/>
        <v>369</v>
      </c>
      <c r="K31" s="10">
        <v>120</v>
      </c>
      <c r="L31" s="10">
        <v>249</v>
      </c>
    </row>
    <row r="32" spans="1:12" ht="18" customHeight="1" x14ac:dyDescent="0.15">
      <c r="A32" s="12" t="s">
        <v>54</v>
      </c>
      <c r="B32" s="10">
        <f t="shared" si="2"/>
        <v>244</v>
      </c>
      <c r="C32" s="10">
        <v>145</v>
      </c>
      <c r="D32" s="10">
        <v>99</v>
      </c>
      <c r="E32" s="9" t="s">
        <v>55</v>
      </c>
      <c r="F32" s="10">
        <f t="shared" si="0"/>
        <v>628</v>
      </c>
      <c r="G32" s="10">
        <v>307</v>
      </c>
      <c r="H32" s="10">
        <v>321</v>
      </c>
      <c r="I32" s="9" t="s">
        <v>56</v>
      </c>
      <c r="J32" s="10">
        <f t="shared" si="1"/>
        <v>371</v>
      </c>
      <c r="K32" s="10">
        <v>132</v>
      </c>
      <c r="L32" s="10">
        <v>239</v>
      </c>
    </row>
    <row r="33" spans="1:12" ht="18" customHeight="1" x14ac:dyDescent="0.15">
      <c r="A33" s="12" t="s">
        <v>57</v>
      </c>
      <c r="B33" s="10">
        <f t="shared" si="2"/>
        <v>250</v>
      </c>
      <c r="C33" s="10">
        <v>137</v>
      </c>
      <c r="D33" s="10">
        <v>113</v>
      </c>
      <c r="E33" s="9" t="s">
        <v>58</v>
      </c>
      <c r="F33" s="10">
        <f t="shared" si="0"/>
        <v>622</v>
      </c>
      <c r="G33" s="10">
        <v>312</v>
      </c>
      <c r="H33" s="10">
        <v>310</v>
      </c>
      <c r="I33" s="9" t="s">
        <v>59</v>
      </c>
      <c r="J33" s="10">
        <f t="shared" si="1"/>
        <v>327</v>
      </c>
      <c r="K33" s="10">
        <v>104</v>
      </c>
      <c r="L33" s="10">
        <v>223</v>
      </c>
    </row>
    <row r="34" spans="1:12" ht="18" customHeight="1" x14ac:dyDescent="0.15">
      <c r="A34" s="12" t="s">
        <v>60</v>
      </c>
      <c r="B34" s="10">
        <f t="shared" si="2"/>
        <v>277</v>
      </c>
      <c r="C34" s="10">
        <v>134</v>
      </c>
      <c r="D34" s="10">
        <v>143</v>
      </c>
      <c r="E34" s="9" t="s">
        <v>61</v>
      </c>
      <c r="F34" s="10">
        <f t="shared" si="0"/>
        <v>634</v>
      </c>
      <c r="G34" s="10">
        <v>324</v>
      </c>
      <c r="H34" s="10">
        <v>310</v>
      </c>
      <c r="I34" s="9" t="s">
        <v>62</v>
      </c>
      <c r="J34" s="10">
        <f t="shared" si="1"/>
        <v>276</v>
      </c>
      <c r="K34" s="10">
        <v>79</v>
      </c>
      <c r="L34" s="10">
        <v>197</v>
      </c>
    </row>
    <row r="35" spans="1:12" ht="18" customHeight="1" x14ac:dyDescent="0.15">
      <c r="A35" s="12" t="s">
        <v>63</v>
      </c>
      <c r="B35" s="10">
        <f t="shared" si="2"/>
        <v>292</v>
      </c>
      <c r="C35" s="10">
        <v>154</v>
      </c>
      <c r="D35" s="10">
        <v>138</v>
      </c>
      <c r="E35" s="9" t="s">
        <v>64</v>
      </c>
      <c r="F35" s="10">
        <f t="shared" si="0"/>
        <v>648</v>
      </c>
      <c r="G35" s="10">
        <v>306</v>
      </c>
      <c r="H35" s="10">
        <v>342</v>
      </c>
      <c r="I35" s="9" t="s">
        <v>65</v>
      </c>
      <c r="J35" s="10">
        <f t="shared" si="1"/>
        <v>262</v>
      </c>
      <c r="K35" s="10">
        <v>65</v>
      </c>
      <c r="L35" s="10">
        <v>197</v>
      </c>
    </row>
    <row r="36" spans="1:12" ht="18" customHeight="1" x14ac:dyDescent="0.15">
      <c r="A36" s="12" t="s">
        <v>66</v>
      </c>
      <c r="B36" s="10">
        <f t="shared" si="2"/>
        <v>298</v>
      </c>
      <c r="C36" s="10">
        <v>156</v>
      </c>
      <c r="D36" s="10">
        <v>142</v>
      </c>
      <c r="E36" s="9" t="s">
        <v>67</v>
      </c>
      <c r="F36" s="10">
        <f t="shared" si="0"/>
        <v>607</v>
      </c>
      <c r="G36" s="10">
        <v>324</v>
      </c>
      <c r="H36" s="10">
        <v>283</v>
      </c>
      <c r="I36" s="9" t="s">
        <v>68</v>
      </c>
      <c r="J36" s="10">
        <f t="shared" si="1"/>
        <v>209</v>
      </c>
      <c r="K36" s="10">
        <v>52</v>
      </c>
      <c r="L36" s="10">
        <v>157</v>
      </c>
    </row>
    <row r="37" spans="1:12" ht="18" customHeight="1" x14ac:dyDescent="0.15">
      <c r="A37" s="12" t="s">
        <v>69</v>
      </c>
      <c r="B37" s="10">
        <f t="shared" si="2"/>
        <v>317</v>
      </c>
      <c r="C37" s="10">
        <v>155</v>
      </c>
      <c r="D37" s="10">
        <v>162</v>
      </c>
      <c r="E37" s="9" t="s">
        <v>70</v>
      </c>
      <c r="F37" s="10">
        <f t="shared" si="0"/>
        <v>596</v>
      </c>
      <c r="G37" s="10">
        <v>327</v>
      </c>
      <c r="H37" s="10">
        <v>269</v>
      </c>
      <c r="I37" s="9" t="s">
        <v>71</v>
      </c>
      <c r="J37" s="10">
        <f t="shared" si="1"/>
        <v>166</v>
      </c>
      <c r="K37" s="10">
        <v>49</v>
      </c>
      <c r="L37" s="10">
        <v>117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175</v>
      </c>
      <c r="D38" s="10">
        <v>156</v>
      </c>
      <c r="E38" s="9" t="s">
        <v>73</v>
      </c>
      <c r="F38" s="10">
        <f t="shared" si="0"/>
        <v>598</v>
      </c>
      <c r="G38" s="10">
        <v>300</v>
      </c>
      <c r="H38" s="10">
        <v>298</v>
      </c>
      <c r="I38" s="9" t="s">
        <v>74</v>
      </c>
      <c r="J38" s="10">
        <f t="shared" si="1"/>
        <v>157</v>
      </c>
      <c r="K38" s="10">
        <v>37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352</v>
      </c>
      <c r="C39" s="10">
        <v>194</v>
      </c>
      <c r="D39" s="10">
        <v>158</v>
      </c>
      <c r="E39" s="9" t="s">
        <v>76</v>
      </c>
      <c r="F39" s="10">
        <f t="shared" si="0"/>
        <v>599</v>
      </c>
      <c r="G39" s="10">
        <v>322</v>
      </c>
      <c r="H39" s="10">
        <v>277</v>
      </c>
      <c r="I39" s="9" t="s">
        <v>77</v>
      </c>
      <c r="J39" s="10">
        <f t="shared" si="1"/>
        <v>142</v>
      </c>
      <c r="K39" s="10">
        <v>27</v>
      </c>
      <c r="L39" s="10">
        <v>115</v>
      </c>
    </row>
    <row r="40" spans="1:12" ht="18" customHeight="1" x14ac:dyDescent="0.15">
      <c r="A40" s="12" t="s">
        <v>78</v>
      </c>
      <c r="B40" s="10">
        <f t="shared" si="2"/>
        <v>335</v>
      </c>
      <c r="C40" s="10">
        <v>180</v>
      </c>
      <c r="D40" s="10">
        <v>155</v>
      </c>
      <c r="E40" s="9" t="s">
        <v>79</v>
      </c>
      <c r="F40" s="10">
        <f t="shared" si="0"/>
        <v>569</v>
      </c>
      <c r="G40" s="10">
        <v>268</v>
      </c>
      <c r="H40" s="10">
        <v>301</v>
      </c>
      <c r="I40" s="9" t="s">
        <v>80</v>
      </c>
      <c r="J40" s="10">
        <f t="shared" si="1"/>
        <v>101</v>
      </c>
      <c r="K40" s="10">
        <v>22</v>
      </c>
      <c r="L40" s="10">
        <v>79</v>
      </c>
    </row>
    <row r="41" spans="1:12" ht="18" customHeight="1" x14ac:dyDescent="0.15">
      <c r="A41" s="12" t="s">
        <v>81</v>
      </c>
      <c r="B41" s="10">
        <f t="shared" si="2"/>
        <v>348</v>
      </c>
      <c r="C41" s="10">
        <v>172</v>
      </c>
      <c r="D41" s="10">
        <v>176</v>
      </c>
      <c r="E41" s="9" t="s">
        <v>82</v>
      </c>
      <c r="F41" s="10">
        <f t="shared" si="0"/>
        <v>464</v>
      </c>
      <c r="G41" s="10">
        <v>228</v>
      </c>
      <c r="H41" s="10">
        <v>236</v>
      </c>
      <c r="I41" s="9" t="s">
        <v>83</v>
      </c>
      <c r="J41" s="10">
        <f t="shared" si="1"/>
        <v>73</v>
      </c>
      <c r="K41" s="10">
        <v>18</v>
      </c>
      <c r="L41" s="10">
        <v>55</v>
      </c>
    </row>
    <row r="42" spans="1:12" ht="18" customHeight="1" x14ac:dyDescent="0.15">
      <c r="A42" s="12" t="s">
        <v>84</v>
      </c>
      <c r="B42" s="10">
        <f t="shared" si="2"/>
        <v>364</v>
      </c>
      <c r="C42" s="10">
        <v>200</v>
      </c>
      <c r="D42" s="10">
        <v>164</v>
      </c>
      <c r="E42" s="9" t="s">
        <v>85</v>
      </c>
      <c r="F42" s="10">
        <f t="shared" si="0"/>
        <v>566</v>
      </c>
      <c r="G42" s="10">
        <v>283</v>
      </c>
      <c r="H42" s="10">
        <v>283</v>
      </c>
      <c r="I42" s="9" t="s">
        <v>86</v>
      </c>
      <c r="J42" s="10">
        <f t="shared" si="1"/>
        <v>49</v>
      </c>
      <c r="K42" s="10">
        <v>9</v>
      </c>
      <c r="L42" s="10">
        <v>40</v>
      </c>
    </row>
    <row r="43" spans="1:12" ht="18" customHeight="1" x14ac:dyDescent="0.15">
      <c r="A43" s="12" t="s">
        <v>87</v>
      </c>
      <c r="B43" s="10">
        <f t="shared" si="2"/>
        <v>360</v>
      </c>
      <c r="C43" s="10">
        <v>197</v>
      </c>
      <c r="D43" s="10">
        <v>163</v>
      </c>
      <c r="E43" s="9" t="s">
        <v>88</v>
      </c>
      <c r="F43" s="10">
        <f t="shared" si="0"/>
        <v>538</v>
      </c>
      <c r="G43" s="10">
        <v>268</v>
      </c>
      <c r="H43" s="10">
        <v>270</v>
      </c>
      <c r="I43" s="9" t="s">
        <v>89</v>
      </c>
      <c r="J43" s="10">
        <f t="shared" si="1"/>
        <v>41</v>
      </c>
      <c r="K43" s="10">
        <v>6</v>
      </c>
      <c r="L43" s="10">
        <v>35</v>
      </c>
    </row>
    <row r="44" spans="1:12" ht="18" customHeight="1" x14ac:dyDescent="0.15">
      <c r="A44" s="12" t="s">
        <v>90</v>
      </c>
      <c r="B44" s="10">
        <f t="shared" si="2"/>
        <v>406</v>
      </c>
      <c r="C44" s="10">
        <v>219</v>
      </c>
      <c r="D44" s="10">
        <v>187</v>
      </c>
      <c r="E44" s="9" t="s">
        <v>91</v>
      </c>
      <c r="F44" s="10">
        <f t="shared" si="0"/>
        <v>523</v>
      </c>
      <c r="G44" s="10">
        <v>252</v>
      </c>
      <c r="H44" s="10">
        <v>271</v>
      </c>
      <c r="I44" s="9" t="s">
        <v>125</v>
      </c>
      <c r="J44" s="10">
        <f t="shared" si="1"/>
        <v>50</v>
      </c>
      <c r="K44" s="10">
        <v>9</v>
      </c>
      <c r="L44" s="10">
        <v>41</v>
      </c>
    </row>
    <row r="45" spans="1:12" ht="18" customHeight="1" x14ac:dyDescent="0.15">
      <c r="A45" s="12" t="s">
        <v>92</v>
      </c>
      <c r="B45" s="10">
        <f t="shared" si="2"/>
        <v>402</v>
      </c>
      <c r="C45" s="10">
        <v>213</v>
      </c>
      <c r="D45" s="10">
        <v>189</v>
      </c>
      <c r="E45" s="9" t="s">
        <v>93</v>
      </c>
      <c r="F45" s="10">
        <f t="shared" si="0"/>
        <v>498</v>
      </c>
      <c r="G45" s="10">
        <v>263</v>
      </c>
      <c r="H45" s="10">
        <v>235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令和3年9月1日現在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44917</v>
      </c>
      <c r="C51" s="25">
        <f>SUM(C53:C73)</f>
        <v>21852</v>
      </c>
      <c r="D51" s="24">
        <f>SUM(D53:D73)</f>
        <v>23065</v>
      </c>
      <c r="E51" s="26" t="s">
        <v>131</v>
      </c>
      <c r="F51" s="48">
        <f t="shared" ref="F51:F92" si="3">+G51+H51</f>
        <v>338</v>
      </c>
      <c r="G51" s="49">
        <v>187</v>
      </c>
      <c r="H51" s="53">
        <v>151</v>
      </c>
      <c r="I51" s="26" t="s">
        <v>137</v>
      </c>
      <c r="J51" s="48">
        <f t="shared" ref="J51:J91" si="4">+K51+L51</f>
        <v>535</v>
      </c>
      <c r="K51" s="60">
        <v>252</v>
      </c>
      <c r="L51" s="61">
        <v>283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319</v>
      </c>
      <c r="G52" s="49">
        <v>166</v>
      </c>
      <c r="H52" s="53">
        <v>153</v>
      </c>
      <c r="I52" s="26" t="s">
        <v>139</v>
      </c>
      <c r="J52" s="48">
        <f t="shared" si="4"/>
        <v>583</v>
      </c>
      <c r="K52" s="62">
        <v>292</v>
      </c>
      <c r="L52" s="63">
        <v>291</v>
      </c>
    </row>
    <row r="53" spans="1:12" ht="18" customHeight="1" x14ac:dyDescent="0.15">
      <c r="A53" s="23" t="s">
        <v>140</v>
      </c>
      <c r="B53" s="28">
        <f>SUM(B75:B79)</f>
        <v>1111</v>
      </c>
      <c r="C53" s="29">
        <f>SUM(C75:C79)</f>
        <v>617</v>
      </c>
      <c r="D53" s="30">
        <f>SUM(D75:D79)</f>
        <v>494</v>
      </c>
      <c r="E53" s="26" t="s">
        <v>0</v>
      </c>
      <c r="F53" s="48">
        <f t="shared" si="3"/>
        <v>325</v>
      </c>
      <c r="G53" s="49">
        <v>170</v>
      </c>
      <c r="H53" s="53">
        <v>155</v>
      </c>
      <c r="I53" s="26" t="s">
        <v>1</v>
      </c>
      <c r="J53" s="48">
        <f t="shared" si="4"/>
        <v>557</v>
      </c>
      <c r="K53" s="62">
        <v>303</v>
      </c>
      <c r="L53" s="63">
        <v>254</v>
      </c>
    </row>
    <row r="54" spans="1:12" ht="18" customHeight="1" x14ac:dyDescent="0.15">
      <c r="A54" s="23" t="s">
        <v>141</v>
      </c>
      <c r="B54" s="27">
        <f>SUM(B80:B84)</f>
        <v>1431</v>
      </c>
      <c r="C54" s="29">
        <f>SUM(C80:C84)</f>
        <v>734</v>
      </c>
      <c r="D54" s="30">
        <f>SUM(D80:D84)</f>
        <v>697</v>
      </c>
      <c r="E54" s="26" t="s">
        <v>2</v>
      </c>
      <c r="F54" s="48">
        <f t="shared" si="3"/>
        <v>301</v>
      </c>
      <c r="G54" s="49">
        <v>159</v>
      </c>
      <c r="H54" s="54">
        <v>142</v>
      </c>
      <c r="I54" s="26" t="s">
        <v>3</v>
      </c>
      <c r="J54" s="48">
        <f t="shared" si="4"/>
        <v>641</v>
      </c>
      <c r="K54" s="62">
        <v>324</v>
      </c>
      <c r="L54" s="63">
        <v>317</v>
      </c>
    </row>
    <row r="55" spans="1:12" ht="18" customHeight="1" x14ac:dyDescent="0.15">
      <c r="A55" s="23" t="s">
        <v>142</v>
      </c>
      <c r="B55" s="27">
        <f>SUM(B85:B89)</f>
        <v>1725</v>
      </c>
      <c r="C55" s="29">
        <f>SUM(C85:C89)</f>
        <v>919</v>
      </c>
      <c r="D55" s="30">
        <f>SUM(D85:D89)</f>
        <v>806</v>
      </c>
      <c r="E55" s="26" t="s">
        <v>4</v>
      </c>
      <c r="F55" s="48">
        <f t="shared" si="3"/>
        <v>308</v>
      </c>
      <c r="G55" s="49">
        <v>175</v>
      </c>
      <c r="H55" s="53">
        <v>133</v>
      </c>
      <c r="I55" s="26" t="s">
        <v>5</v>
      </c>
      <c r="J55" s="48">
        <f t="shared" si="4"/>
        <v>546</v>
      </c>
      <c r="K55" s="62">
        <v>266</v>
      </c>
      <c r="L55" s="63">
        <v>280</v>
      </c>
    </row>
    <row r="56" spans="1:12" ht="18" customHeight="1" x14ac:dyDescent="0.15">
      <c r="A56" s="23" t="s">
        <v>143</v>
      </c>
      <c r="B56" s="27">
        <f>+B90+B91+B92+F51+F52</f>
        <v>1819</v>
      </c>
      <c r="C56" s="30">
        <f>+C90+C91+C92+G51+G52</f>
        <v>979</v>
      </c>
      <c r="D56" s="30">
        <f>+D90+D91+D92+H51+H52</f>
        <v>840</v>
      </c>
      <c r="E56" s="26" t="s">
        <v>6</v>
      </c>
      <c r="F56" s="48">
        <f t="shared" si="3"/>
        <v>305</v>
      </c>
      <c r="G56" s="49">
        <v>173</v>
      </c>
      <c r="H56" s="53">
        <v>132</v>
      </c>
      <c r="I56" s="26" t="s">
        <v>7</v>
      </c>
      <c r="J56" s="48">
        <f t="shared" si="4"/>
        <v>635</v>
      </c>
      <c r="K56" s="62">
        <v>311</v>
      </c>
      <c r="L56" s="63">
        <v>324</v>
      </c>
    </row>
    <row r="57" spans="1:12" ht="18" customHeight="1" x14ac:dyDescent="0.15">
      <c r="A57" s="23" t="s">
        <v>144</v>
      </c>
      <c r="B57" s="27">
        <f>SUM(F53:F57)</f>
        <v>1528</v>
      </c>
      <c r="C57" s="31">
        <f>SUM(G53:G57)</f>
        <v>852</v>
      </c>
      <c r="D57" s="32">
        <f>SUM(H53:H57)</f>
        <v>676</v>
      </c>
      <c r="E57" s="26" t="s">
        <v>8</v>
      </c>
      <c r="F57" s="48">
        <f t="shared" si="3"/>
        <v>289</v>
      </c>
      <c r="G57" s="49">
        <v>175</v>
      </c>
      <c r="H57" s="53">
        <v>114</v>
      </c>
      <c r="I57" s="26" t="s">
        <v>9</v>
      </c>
      <c r="J57" s="48">
        <f t="shared" si="4"/>
        <v>683</v>
      </c>
      <c r="K57" s="62">
        <v>333</v>
      </c>
      <c r="L57" s="63">
        <v>350</v>
      </c>
    </row>
    <row r="58" spans="1:12" ht="18" customHeight="1" x14ac:dyDescent="0.15">
      <c r="A58" s="23" t="s">
        <v>145</v>
      </c>
      <c r="B58" s="27">
        <f>SUM(F58:F62)</f>
        <v>1588</v>
      </c>
      <c r="C58" s="29">
        <f>SUM(G58:G62)</f>
        <v>886</v>
      </c>
      <c r="D58" s="30">
        <f>SUM(H58:H62)</f>
        <v>702</v>
      </c>
      <c r="E58" s="26" t="s">
        <v>10</v>
      </c>
      <c r="F58" s="48">
        <f t="shared" si="3"/>
        <v>313</v>
      </c>
      <c r="G58" s="49">
        <v>190</v>
      </c>
      <c r="H58" s="53">
        <v>123</v>
      </c>
      <c r="I58" s="26" t="s">
        <v>11</v>
      </c>
      <c r="J58" s="48">
        <f t="shared" si="4"/>
        <v>675</v>
      </c>
      <c r="K58" s="62">
        <v>310</v>
      </c>
      <c r="L58" s="63">
        <v>365</v>
      </c>
    </row>
    <row r="59" spans="1:12" ht="18" customHeight="1" x14ac:dyDescent="0.15">
      <c r="A59" s="23" t="s">
        <v>146</v>
      </c>
      <c r="B59" s="27">
        <f>SUM(F63:F67)</f>
        <v>1630</v>
      </c>
      <c r="C59" s="29">
        <f>SUM(G63:G67)</f>
        <v>852</v>
      </c>
      <c r="D59" s="30">
        <f>SUM(H63:H67)</f>
        <v>778</v>
      </c>
      <c r="E59" s="26" t="s">
        <v>12</v>
      </c>
      <c r="F59" s="48">
        <f t="shared" si="3"/>
        <v>321</v>
      </c>
      <c r="G59" s="49">
        <v>178</v>
      </c>
      <c r="H59" s="53">
        <v>143</v>
      </c>
      <c r="I59" s="26" t="s">
        <v>13</v>
      </c>
      <c r="J59" s="48">
        <f t="shared" si="4"/>
        <v>769</v>
      </c>
      <c r="K59" s="62">
        <v>369</v>
      </c>
      <c r="L59" s="63">
        <v>400</v>
      </c>
    </row>
    <row r="60" spans="1:12" ht="18" customHeight="1" x14ac:dyDescent="0.15">
      <c r="A60" s="23" t="s">
        <v>147</v>
      </c>
      <c r="B60" s="27">
        <f>SUM(F68:F72)</f>
        <v>1989</v>
      </c>
      <c r="C60" s="29">
        <f>SUM(G68:G72)</f>
        <v>1002</v>
      </c>
      <c r="D60" s="30">
        <f>SUM(H68:H72)</f>
        <v>987</v>
      </c>
      <c r="E60" s="26" t="s">
        <v>14</v>
      </c>
      <c r="F60" s="48">
        <f t="shared" si="3"/>
        <v>309</v>
      </c>
      <c r="G60" s="49">
        <v>173</v>
      </c>
      <c r="H60" s="53">
        <v>136</v>
      </c>
      <c r="I60" s="26" t="s">
        <v>15</v>
      </c>
      <c r="J60" s="48">
        <f t="shared" si="4"/>
        <v>813</v>
      </c>
      <c r="K60" s="62">
        <v>402</v>
      </c>
      <c r="L60" s="63">
        <v>411</v>
      </c>
    </row>
    <row r="61" spans="1:12" ht="18" customHeight="1" x14ac:dyDescent="0.15">
      <c r="A61" s="23" t="s">
        <v>148</v>
      </c>
      <c r="B61" s="27">
        <f>SUM(F73:F77)</f>
        <v>2527</v>
      </c>
      <c r="C61" s="29">
        <f>SUM(G73:G77)</f>
        <v>1296</v>
      </c>
      <c r="D61" s="30">
        <f>SUM(H73:H77)</f>
        <v>1231</v>
      </c>
      <c r="E61" s="26" t="s">
        <v>16</v>
      </c>
      <c r="F61" s="48">
        <f t="shared" si="3"/>
        <v>325</v>
      </c>
      <c r="G61" s="49">
        <v>174</v>
      </c>
      <c r="H61" s="53">
        <v>151</v>
      </c>
      <c r="I61" s="26" t="s">
        <v>17</v>
      </c>
      <c r="J61" s="48">
        <f t="shared" si="4"/>
        <v>854</v>
      </c>
      <c r="K61" s="62">
        <v>412</v>
      </c>
      <c r="L61" s="63">
        <v>442</v>
      </c>
    </row>
    <row r="62" spans="1:12" ht="18" customHeight="1" x14ac:dyDescent="0.15">
      <c r="A62" s="23" t="s">
        <v>149</v>
      </c>
      <c r="B62" s="27">
        <f>SUM(F78:F82)</f>
        <v>3107</v>
      </c>
      <c r="C62" s="29">
        <f>SUM(G78:G82)</f>
        <v>1553</v>
      </c>
      <c r="D62" s="30">
        <f>SUM(H78:H82)</f>
        <v>1554</v>
      </c>
      <c r="E62" s="26" t="s">
        <v>18</v>
      </c>
      <c r="F62" s="48">
        <f t="shared" si="3"/>
        <v>320</v>
      </c>
      <c r="G62" s="49">
        <v>171</v>
      </c>
      <c r="H62" s="53">
        <v>149</v>
      </c>
      <c r="I62" s="26" t="s">
        <v>19</v>
      </c>
      <c r="J62" s="48">
        <f t="shared" si="4"/>
        <v>941</v>
      </c>
      <c r="K62" s="62">
        <v>453</v>
      </c>
      <c r="L62" s="63">
        <v>488</v>
      </c>
    </row>
    <row r="63" spans="1:12" ht="18" customHeight="1" x14ac:dyDescent="0.15">
      <c r="A63" s="23" t="s">
        <v>150</v>
      </c>
      <c r="B63" s="27">
        <f>SUM(F83:F87)</f>
        <v>2928</v>
      </c>
      <c r="C63" s="29">
        <f>SUM(G83:G87)</f>
        <v>1534</v>
      </c>
      <c r="D63" s="30">
        <f>SUM(H83:H87)</f>
        <v>1394</v>
      </c>
      <c r="E63" s="26" t="s">
        <v>20</v>
      </c>
      <c r="F63" s="48">
        <f t="shared" si="3"/>
        <v>344</v>
      </c>
      <c r="G63" s="49">
        <v>176</v>
      </c>
      <c r="H63" s="53">
        <v>168</v>
      </c>
      <c r="I63" s="26" t="s">
        <v>21</v>
      </c>
      <c r="J63" s="48">
        <f t="shared" si="4"/>
        <v>1080</v>
      </c>
      <c r="K63" s="62">
        <v>556</v>
      </c>
      <c r="L63" s="63">
        <v>524</v>
      </c>
    </row>
    <row r="64" spans="1:12" ht="18" customHeight="1" x14ac:dyDescent="0.15">
      <c r="A64" s="23" t="s">
        <v>151</v>
      </c>
      <c r="B64" s="27">
        <f>SUM(F88:F92)</f>
        <v>2559</v>
      </c>
      <c r="C64" s="29">
        <f>SUM(G88:G92)</f>
        <v>1287</v>
      </c>
      <c r="D64" s="30">
        <f>SUM(H88:H92)</f>
        <v>1272</v>
      </c>
      <c r="E64" s="26" t="s">
        <v>22</v>
      </c>
      <c r="F64" s="48">
        <f t="shared" si="3"/>
        <v>279</v>
      </c>
      <c r="G64" s="49">
        <v>146</v>
      </c>
      <c r="H64" s="53">
        <v>133</v>
      </c>
      <c r="I64" s="26" t="s">
        <v>23</v>
      </c>
      <c r="J64" s="48">
        <f t="shared" si="4"/>
        <v>1094</v>
      </c>
      <c r="K64" s="62">
        <v>524</v>
      </c>
      <c r="L64" s="63">
        <v>570</v>
      </c>
    </row>
    <row r="65" spans="1:12" ht="18" customHeight="1" x14ac:dyDescent="0.15">
      <c r="A65" s="23" t="s">
        <v>152</v>
      </c>
      <c r="B65" s="27">
        <f>SUM(J51:J55)</f>
        <v>2862</v>
      </c>
      <c r="C65" s="29">
        <f>SUM(K51:K55)</f>
        <v>1437</v>
      </c>
      <c r="D65" s="30">
        <f>SUM(L51:L55)</f>
        <v>1425</v>
      </c>
      <c r="E65" s="26" t="s">
        <v>24</v>
      </c>
      <c r="F65" s="48">
        <f t="shared" si="3"/>
        <v>338</v>
      </c>
      <c r="G65" s="49">
        <v>180</v>
      </c>
      <c r="H65" s="53">
        <v>158</v>
      </c>
      <c r="I65" s="26" t="s">
        <v>25</v>
      </c>
      <c r="J65" s="48">
        <f t="shared" si="4"/>
        <v>939</v>
      </c>
      <c r="K65" s="62">
        <v>457</v>
      </c>
      <c r="L65" s="63">
        <v>482</v>
      </c>
    </row>
    <row r="66" spans="1:12" ht="18" customHeight="1" x14ac:dyDescent="0.15">
      <c r="A66" s="23" t="s">
        <v>153</v>
      </c>
      <c r="B66" s="27">
        <f>SUM(J56:J60)</f>
        <v>3575</v>
      </c>
      <c r="C66" s="29">
        <f>SUM(K56:K60)</f>
        <v>1725</v>
      </c>
      <c r="D66" s="30">
        <f>SUM(L56:L60)</f>
        <v>1850</v>
      </c>
      <c r="E66" s="26" t="s">
        <v>26</v>
      </c>
      <c r="F66" s="48">
        <f t="shared" si="3"/>
        <v>333</v>
      </c>
      <c r="G66" s="49">
        <v>162</v>
      </c>
      <c r="H66" s="53">
        <v>171</v>
      </c>
      <c r="I66" s="26" t="s">
        <v>27</v>
      </c>
      <c r="J66" s="48">
        <f t="shared" si="4"/>
        <v>626</v>
      </c>
      <c r="K66" s="62">
        <v>296</v>
      </c>
      <c r="L66" s="63">
        <v>330</v>
      </c>
    </row>
    <row r="67" spans="1:12" ht="18" customHeight="1" x14ac:dyDescent="0.15">
      <c r="A67" s="23" t="s">
        <v>154</v>
      </c>
      <c r="B67" s="27">
        <f>SUM(J61:J65)</f>
        <v>4908</v>
      </c>
      <c r="C67" s="29">
        <f>SUM(K61:K65)</f>
        <v>2402</v>
      </c>
      <c r="D67" s="30">
        <f>SUM(L61:L65)</f>
        <v>2506</v>
      </c>
      <c r="E67" s="26" t="s">
        <v>28</v>
      </c>
      <c r="F67" s="48">
        <f t="shared" si="3"/>
        <v>336</v>
      </c>
      <c r="G67" s="49">
        <v>188</v>
      </c>
      <c r="H67" s="53">
        <v>148</v>
      </c>
      <c r="I67" s="26" t="s">
        <v>29</v>
      </c>
      <c r="J67" s="48">
        <f t="shared" si="4"/>
        <v>657</v>
      </c>
      <c r="K67" s="62">
        <v>297</v>
      </c>
      <c r="L67" s="63">
        <v>360</v>
      </c>
    </row>
    <row r="68" spans="1:12" ht="18" customHeight="1" x14ac:dyDescent="0.15">
      <c r="A68" s="23" t="s">
        <v>155</v>
      </c>
      <c r="B68" s="27">
        <f>SUM(J66:J70)</f>
        <v>3442</v>
      </c>
      <c r="C68" s="29">
        <f>SUM(K66:K70)</f>
        <v>1543</v>
      </c>
      <c r="D68" s="30">
        <f>SUM(L66:L70)</f>
        <v>1899</v>
      </c>
      <c r="E68" s="26" t="s">
        <v>30</v>
      </c>
      <c r="F68" s="48">
        <f t="shared" si="3"/>
        <v>373</v>
      </c>
      <c r="G68" s="49">
        <v>180</v>
      </c>
      <c r="H68" s="53">
        <v>193</v>
      </c>
      <c r="I68" s="26" t="s">
        <v>31</v>
      </c>
      <c r="J68" s="48">
        <f t="shared" si="4"/>
        <v>789</v>
      </c>
      <c r="K68" s="62">
        <v>346</v>
      </c>
      <c r="L68" s="63">
        <v>443</v>
      </c>
    </row>
    <row r="69" spans="1:12" ht="18" customHeight="1" x14ac:dyDescent="0.15">
      <c r="A69" s="23" t="s">
        <v>156</v>
      </c>
      <c r="B69" s="27">
        <f>SUM(J71:J75)</f>
        <v>2639</v>
      </c>
      <c r="C69" s="29">
        <f>SUM(K71:K75)</f>
        <v>1136</v>
      </c>
      <c r="D69" s="30">
        <f>SUM(L71:L75)</f>
        <v>1503</v>
      </c>
      <c r="E69" s="26" t="s">
        <v>32</v>
      </c>
      <c r="F69" s="48">
        <f t="shared" si="3"/>
        <v>364</v>
      </c>
      <c r="G69" s="49">
        <v>182</v>
      </c>
      <c r="H69" s="53">
        <v>182</v>
      </c>
      <c r="I69" s="26" t="s">
        <v>33</v>
      </c>
      <c r="J69" s="48">
        <f t="shared" si="4"/>
        <v>681</v>
      </c>
      <c r="K69" s="62">
        <v>315</v>
      </c>
      <c r="L69" s="63">
        <v>366</v>
      </c>
    </row>
    <row r="70" spans="1:12" ht="18" customHeight="1" x14ac:dyDescent="0.15">
      <c r="A70" s="23" t="s">
        <v>157</v>
      </c>
      <c r="B70" s="27">
        <f>SUM(J76:J80)</f>
        <v>2024</v>
      </c>
      <c r="C70" s="29">
        <f>SUM(K76:K80)</f>
        <v>725</v>
      </c>
      <c r="D70" s="30">
        <f>SUM(L76:L80)</f>
        <v>1299</v>
      </c>
      <c r="E70" s="26" t="s">
        <v>34</v>
      </c>
      <c r="F70" s="48">
        <f t="shared" si="3"/>
        <v>420</v>
      </c>
      <c r="G70" s="49">
        <v>214</v>
      </c>
      <c r="H70" s="53">
        <v>206</v>
      </c>
      <c r="I70" s="26" t="s">
        <v>35</v>
      </c>
      <c r="J70" s="48">
        <f t="shared" si="4"/>
        <v>689</v>
      </c>
      <c r="K70" s="62">
        <v>289</v>
      </c>
      <c r="L70" s="63">
        <v>400</v>
      </c>
    </row>
    <row r="71" spans="1:12" ht="18" customHeight="1" x14ac:dyDescent="0.15">
      <c r="A71" s="23" t="s">
        <v>158</v>
      </c>
      <c r="B71" s="27">
        <f>SUM(J81:J85)</f>
        <v>1069</v>
      </c>
      <c r="C71" s="29">
        <f>SUM(K81:K85)</f>
        <v>282</v>
      </c>
      <c r="D71" s="30">
        <f>SUM(L81:L85)</f>
        <v>787</v>
      </c>
      <c r="E71" s="26" t="s">
        <v>36</v>
      </c>
      <c r="F71" s="48">
        <f t="shared" si="3"/>
        <v>408</v>
      </c>
      <c r="G71" s="49">
        <v>212</v>
      </c>
      <c r="H71" s="53">
        <v>196</v>
      </c>
      <c r="I71" s="26" t="s">
        <v>37</v>
      </c>
      <c r="J71" s="48">
        <f t="shared" si="4"/>
        <v>640</v>
      </c>
      <c r="K71" s="62">
        <v>298</v>
      </c>
      <c r="L71" s="63">
        <v>342</v>
      </c>
    </row>
    <row r="72" spans="1:12" ht="18" customHeight="1" x14ac:dyDescent="0.15">
      <c r="A72" s="23" t="s">
        <v>159</v>
      </c>
      <c r="B72" s="27">
        <f>SUM(J86:J90)</f>
        <v>406</v>
      </c>
      <c r="C72" s="29">
        <f>SUM(K86:K90)</f>
        <v>82</v>
      </c>
      <c r="D72" s="30">
        <f>SUM(L86:L90)</f>
        <v>324</v>
      </c>
      <c r="E72" s="26" t="s">
        <v>38</v>
      </c>
      <c r="F72" s="48">
        <f t="shared" si="3"/>
        <v>424</v>
      </c>
      <c r="G72" s="49">
        <v>214</v>
      </c>
      <c r="H72" s="53">
        <v>210</v>
      </c>
      <c r="I72" s="26" t="s">
        <v>39</v>
      </c>
      <c r="J72" s="48">
        <f t="shared" si="4"/>
        <v>576</v>
      </c>
      <c r="K72" s="62">
        <v>266</v>
      </c>
      <c r="L72" s="63">
        <v>310</v>
      </c>
    </row>
    <row r="73" spans="1:12" ht="18" customHeight="1" x14ac:dyDescent="0.15">
      <c r="A73" s="23" t="s">
        <v>132</v>
      </c>
      <c r="B73" s="27">
        <f>SUM(J91)</f>
        <v>50</v>
      </c>
      <c r="C73" s="29">
        <f>SUM(K91)</f>
        <v>9</v>
      </c>
      <c r="D73" s="30">
        <f>SUM(L91)</f>
        <v>41</v>
      </c>
      <c r="E73" s="26" t="s">
        <v>40</v>
      </c>
      <c r="F73" s="48">
        <f t="shared" si="3"/>
        <v>423</v>
      </c>
      <c r="G73" s="49">
        <v>223</v>
      </c>
      <c r="H73" s="53">
        <v>200</v>
      </c>
      <c r="I73" s="26" t="s">
        <v>41</v>
      </c>
      <c r="J73" s="48">
        <f t="shared" si="4"/>
        <v>455</v>
      </c>
      <c r="K73" s="62">
        <v>180</v>
      </c>
      <c r="L73" s="63">
        <v>275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463</v>
      </c>
      <c r="G74" s="49">
        <v>240</v>
      </c>
      <c r="H74" s="53">
        <v>223</v>
      </c>
      <c r="I74" s="26" t="s">
        <v>43</v>
      </c>
      <c r="J74" s="48">
        <f t="shared" si="4"/>
        <v>491</v>
      </c>
      <c r="K74" s="62">
        <v>198</v>
      </c>
      <c r="L74" s="63">
        <v>293</v>
      </c>
    </row>
    <row r="75" spans="1:12" ht="18" customHeight="1" x14ac:dyDescent="0.15">
      <c r="A75" s="33" t="s">
        <v>133</v>
      </c>
      <c r="B75" s="48">
        <f t="shared" ref="B75:B92" si="5">+C75+D75</f>
        <v>221</v>
      </c>
      <c r="C75" s="49">
        <v>116</v>
      </c>
      <c r="D75" s="49">
        <v>105</v>
      </c>
      <c r="E75" s="26" t="s">
        <v>44</v>
      </c>
      <c r="F75" s="48">
        <f t="shared" si="3"/>
        <v>557</v>
      </c>
      <c r="G75" s="49">
        <v>268</v>
      </c>
      <c r="H75" s="53">
        <v>289</v>
      </c>
      <c r="I75" s="26" t="s">
        <v>45</v>
      </c>
      <c r="J75" s="48">
        <f t="shared" si="4"/>
        <v>477</v>
      </c>
      <c r="K75" s="62">
        <v>194</v>
      </c>
      <c r="L75" s="63">
        <v>283</v>
      </c>
    </row>
    <row r="76" spans="1:12" ht="18" customHeight="1" x14ac:dyDescent="0.15">
      <c r="A76" s="33" t="s">
        <v>134</v>
      </c>
      <c r="B76" s="48">
        <f t="shared" si="5"/>
        <v>217</v>
      </c>
      <c r="C76" s="49">
        <v>127</v>
      </c>
      <c r="D76" s="50">
        <v>90</v>
      </c>
      <c r="E76" s="26" t="s">
        <v>46</v>
      </c>
      <c r="F76" s="48">
        <f t="shared" si="3"/>
        <v>531</v>
      </c>
      <c r="G76" s="49">
        <v>280</v>
      </c>
      <c r="H76" s="53">
        <v>251</v>
      </c>
      <c r="I76" s="26" t="s">
        <v>47</v>
      </c>
      <c r="J76" s="48">
        <f t="shared" si="4"/>
        <v>513</v>
      </c>
      <c r="K76" s="62">
        <v>193</v>
      </c>
      <c r="L76" s="63">
        <v>320</v>
      </c>
    </row>
    <row r="77" spans="1:12" ht="18" customHeight="1" x14ac:dyDescent="0.15">
      <c r="A77" s="33" t="s">
        <v>48</v>
      </c>
      <c r="B77" s="48">
        <f t="shared" si="5"/>
        <v>207</v>
      </c>
      <c r="C77" s="49">
        <v>110</v>
      </c>
      <c r="D77" s="49">
        <v>97</v>
      </c>
      <c r="E77" s="26" t="s">
        <v>49</v>
      </c>
      <c r="F77" s="48">
        <f t="shared" si="3"/>
        <v>553</v>
      </c>
      <c r="G77" s="49">
        <v>285</v>
      </c>
      <c r="H77" s="53">
        <v>268</v>
      </c>
      <c r="I77" s="26" t="s">
        <v>50</v>
      </c>
      <c r="J77" s="48">
        <f t="shared" si="4"/>
        <v>444</v>
      </c>
      <c r="K77" s="62">
        <v>176</v>
      </c>
      <c r="L77" s="63">
        <v>268</v>
      </c>
    </row>
    <row r="78" spans="1:12" ht="18" customHeight="1" x14ac:dyDescent="0.15">
      <c r="A78" s="33" t="s">
        <v>51</v>
      </c>
      <c r="B78" s="48">
        <f t="shared" si="5"/>
        <v>222</v>
      </c>
      <c r="C78" s="49">
        <v>119</v>
      </c>
      <c r="D78" s="49">
        <v>103</v>
      </c>
      <c r="E78" s="26" t="s">
        <v>52</v>
      </c>
      <c r="F78" s="48">
        <f t="shared" si="3"/>
        <v>608</v>
      </c>
      <c r="G78" s="49">
        <v>307</v>
      </c>
      <c r="H78" s="53">
        <v>301</v>
      </c>
      <c r="I78" s="26" t="s">
        <v>53</v>
      </c>
      <c r="J78" s="48">
        <f t="shared" si="4"/>
        <v>369</v>
      </c>
      <c r="K78" s="62">
        <v>120</v>
      </c>
      <c r="L78" s="63">
        <v>249</v>
      </c>
    </row>
    <row r="79" spans="1:12" ht="18" customHeight="1" x14ac:dyDescent="0.15">
      <c r="A79" s="33" t="s">
        <v>54</v>
      </c>
      <c r="B79" s="48">
        <f t="shared" si="5"/>
        <v>244</v>
      </c>
      <c r="C79" s="49">
        <v>145</v>
      </c>
      <c r="D79" s="49">
        <v>99</v>
      </c>
      <c r="E79" s="26" t="s">
        <v>55</v>
      </c>
      <c r="F79" s="48">
        <f t="shared" si="3"/>
        <v>611</v>
      </c>
      <c r="G79" s="49">
        <v>304</v>
      </c>
      <c r="H79" s="54">
        <v>307</v>
      </c>
      <c r="I79" s="26" t="s">
        <v>56</v>
      </c>
      <c r="J79" s="48">
        <f t="shared" si="4"/>
        <v>371</v>
      </c>
      <c r="K79" s="62">
        <v>132</v>
      </c>
      <c r="L79" s="63">
        <v>239</v>
      </c>
    </row>
    <row r="80" spans="1:12" ht="18" customHeight="1" x14ac:dyDescent="0.15">
      <c r="A80" s="33" t="s">
        <v>57</v>
      </c>
      <c r="B80" s="48">
        <f t="shared" si="5"/>
        <v>250</v>
      </c>
      <c r="C80" s="49">
        <v>137</v>
      </c>
      <c r="D80" s="49">
        <v>113</v>
      </c>
      <c r="E80" s="26" t="s">
        <v>58</v>
      </c>
      <c r="F80" s="48">
        <f t="shared" si="3"/>
        <v>618</v>
      </c>
      <c r="G80" s="49">
        <v>312</v>
      </c>
      <c r="H80" s="53">
        <v>306</v>
      </c>
      <c r="I80" s="26" t="s">
        <v>59</v>
      </c>
      <c r="J80" s="48">
        <f t="shared" si="4"/>
        <v>327</v>
      </c>
      <c r="K80" s="62">
        <v>104</v>
      </c>
      <c r="L80" s="63">
        <v>223</v>
      </c>
    </row>
    <row r="81" spans="1:12" ht="18" customHeight="1" x14ac:dyDescent="0.15">
      <c r="A81" s="33" t="s">
        <v>60</v>
      </c>
      <c r="B81" s="48">
        <f t="shared" si="5"/>
        <v>276</v>
      </c>
      <c r="C81" s="49">
        <v>134</v>
      </c>
      <c r="D81" s="49">
        <v>142</v>
      </c>
      <c r="E81" s="26" t="s">
        <v>61</v>
      </c>
      <c r="F81" s="48">
        <f t="shared" si="3"/>
        <v>629</v>
      </c>
      <c r="G81" s="49">
        <v>324</v>
      </c>
      <c r="H81" s="53">
        <v>305</v>
      </c>
      <c r="I81" s="26" t="s">
        <v>62</v>
      </c>
      <c r="J81" s="48">
        <f t="shared" si="4"/>
        <v>275</v>
      </c>
      <c r="K81" s="62">
        <v>79</v>
      </c>
      <c r="L81" s="63">
        <v>196</v>
      </c>
    </row>
    <row r="82" spans="1:12" ht="18" customHeight="1" x14ac:dyDescent="0.15">
      <c r="A82" s="33" t="s">
        <v>63</v>
      </c>
      <c r="B82" s="48">
        <f t="shared" si="5"/>
        <v>290</v>
      </c>
      <c r="C82" s="49">
        <v>152</v>
      </c>
      <c r="D82" s="49">
        <v>138</v>
      </c>
      <c r="E82" s="26" t="s">
        <v>64</v>
      </c>
      <c r="F82" s="48">
        <f t="shared" si="3"/>
        <v>641</v>
      </c>
      <c r="G82" s="49">
        <v>306</v>
      </c>
      <c r="H82" s="53">
        <v>335</v>
      </c>
      <c r="I82" s="26" t="s">
        <v>161</v>
      </c>
      <c r="J82" s="48">
        <f t="shared" si="4"/>
        <v>262</v>
      </c>
      <c r="K82" s="62">
        <v>65</v>
      </c>
      <c r="L82" s="63">
        <v>197</v>
      </c>
    </row>
    <row r="83" spans="1:12" ht="18" customHeight="1" x14ac:dyDescent="0.15">
      <c r="A83" s="33" t="s">
        <v>66</v>
      </c>
      <c r="B83" s="48">
        <f t="shared" si="5"/>
        <v>298</v>
      </c>
      <c r="C83" s="49">
        <v>156</v>
      </c>
      <c r="D83" s="49">
        <v>142</v>
      </c>
      <c r="E83" s="26" t="s">
        <v>67</v>
      </c>
      <c r="F83" s="48">
        <f t="shared" si="3"/>
        <v>597</v>
      </c>
      <c r="G83" s="49">
        <v>322</v>
      </c>
      <c r="H83" s="53">
        <v>275</v>
      </c>
      <c r="I83" s="26" t="s">
        <v>68</v>
      </c>
      <c r="J83" s="48">
        <f t="shared" si="4"/>
        <v>209</v>
      </c>
      <c r="K83" s="62">
        <v>52</v>
      </c>
      <c r="L83" s="63">
        <v>157</v>
      </c>
    </row>
    <row r="84" spans="1:12" ht="18" customHeight="1" x14ac:dyDescent="0.15">
      <c r="A84" s="33" t="s">
        <v>69</v>
      </c>
      <c r="B84" s="48">
        <f t="shared" si="5"/>
        <v>317</v>
      </c>
      <c r="C84" s="49">
        <v>155</v>
      </c>
      <c r="D84" s="51">
        <v>162</v>
      </c>
      <c r="E84" s="26" t="s">
        <v>70</v>
      </c>
      <c r="F84" s="48">
        <f t="shared" si="3"/>
        <v>591</v>
      </c>
      <c r="G84" s="49">
        <v>326</v>
      </c>
      <c r="H84" s="53">
        <v>265</v>
      </c>
      <c r="I84" s="26" t="s">
        <v>71</v>
      </c>
      <c r="J84" s="48">
        <f t="shared" si="4"/>
        <v>166</v>
      </c>
      <c r="K84" s="62">
        <v>49</v>
      </c>
      <c r="L84" s="63">
        <v>117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175</v>
      </c>
      <c r="D85" s="49">
        <v>156</v>
      </c>
      <c r="E85" s="26" t="s">
        <v>73</v>
      </c>
      <c r="F85" s="48">
        <f t="shared" si="3"/>
        <v>590</v>
      </c>
      <c r="G85" s="49">
        <v>298</v>
      </c>
      <c r="H85" s="53">
        <v>292</v>
      </c>
      <c r="I85" s="26" t="s">
        <v>74</v>
      </c>
      <c r="J85" s="48">
        <f t="shared" si="4"/>
        <v>157</v>
      </c>
      <c r="K85" s="62">
        <v>37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350</v>
      </c>
      <c r="C86" s="49">
        <v>194</v>
      </c>
      <c r="D86" s="49">
        <v>156</v>
      </c>
      <c r="E86" s="26" t="s">
        <v>76</v>
      </c>
      <c r="F86" s="48">
        <f t="shared" si="3"/>
        <v>590</v>
      </c>
      <c r="G86" s="49">
        <v>321</v>
      </c>
      <c r="H86" s="53">
        <v>269</v>
      </c>
      <c r="I86" s="26" t="s">
        <v>77</v>
      </c>
      <c r="J86" s="48">
        <f t="shared" si="4"/>
        <v>142</v>
      </c>
      <c r="K86" s="62">
        <v>27</v>
      </c>
      <c r="L86" s="63">
        <v>115</v>
      </c>
    </row>
    <row r="87" spans="1:12" ht="18" customHeight="1" x14ac:dyDescent="0.15">
      <c r="A87" s="33" t="s">
        <v>78</v>
      </c>
      <c r="B87" s="48">
        <f t="shared" si="5"/>
        <v>335</v>
      </c>
      <c r="C87" s="49">
        <v>180</v>
      </c>
      <c r="D87" s="49">
        <v>155</v>
      </c>
      <c r="E87" s="26" t="s">
        <v>79</v>
      </c>
      <c r="F87" s="48">
        <f t="shared" si="3"/>
        <v>560</v>
      </c>
      <c r="G87" s="49">
        <v>267</v>
      </c>
      <c r="H87" s="53">
        <v>293</v>
      </c>
      <c r="I87" s="26" t="s">
        <v>80</v>
      </c>
      <c r="J87" s="48">
        <f t="shared" si="4"/>
        <v>101</v>
      </c>
      <c r="K87" s="62">
        <v>22</v>
      </c>
      <c r="L87" s="63">
        <v>79</v>
      </c>
    </row>
    <row r="88" spans="1:12" ht="18" customHeight="1" x14ac:dyDescent="0.15">
      <c r="A88" s="33" t="s">
        <v>81</v>
      </c>
      <c r="B88" s="48">
        <f t="shared" si="5"/>
        <v>347</v>
      </c>
      <c r="C88" s="49">
        <v>171</v>
      </c>
      <c r="D88" s="49">
        <v>176</v>
      </c>
      <c r="E88" s="26" t="s">
        <v>82</v>
      </c>
      <c r="F88" s="48">
        <f t="shared" si="3"/>
        <v>456</v>
      </c>
      <c r="G88" s="49">
        <v>227</v>
      </c>
      <c r="H88" s="53">
        <v>229</v>
      </c>
      <c r="I88" s="26" t="s">
        <v>83</v>
      </c>
      <c r="J88" s="48">
        <f t="shared" si="4"/>
        <v>73</v>
      </c>
      <c r="K88" s="62">
        <v>18</v>
      </c>
      <c r="L88" s="63">
        <v>55</v>
      </c>
    </row>
    <row r="89" spans="1:12" ht="18" customHeight="1" x14ac:dyDescent="0.15">
      <c r="A89" s="33" t="s">
        <v>84</v>
      </c>
      <c r="B89" s="48">
        <f t="shared" si="5"/>
        <v>362</v>
      </c>
      <c r="C89" s="49">
        <v>199</v>
      </c>
      <c r="D89" s="49">
        <v>163</v>
      </c>
      <c r="E89" s="26" t="s">
        <v>85</v>
      </c>
      <c r="F89" s="48">
        <f t="shared" si="3"/>
        <v>559</v>
      </c>
      <c r="G89" s="49">
        <v>281</v>
      </c>
      <c r="H89" s="53">
        <v>278</v>
      </c>
      <c r="I89" s="26" t="s">
        <v>86</v>
      </c>
      <c r="J89" s="48">
        <f t="shared" si="4"/>
        <v>49</v>
      </c>
      <c r="K89" s="62">
        <v>9</v>
      </c>
      <c r="L89" s="63">
        <v>40</v>
      </c>
    </row>
    <row r="90" spans="1:12" ht="18" customHeight="1" x14ac:dyDescent="0.15">
      <c r="A90" s="33" t="s">
        <v>87</v>
      </c>
      <c r="B90" s="48">
        <f t="shared" si="5"/>
        <v>359</v>
      </c>
      <c r="C90" s="49">
        <v>197</v>
      </c>
      <c r="D90" s="52">
        <v>162</v>
      </c>
      <c r="E90" s="26" t="s">
        <v>88</v>
      </c>
      <c r="F90" s="48">
        <f t="shared" si="3"/>
        <v>533</v>
      </c>
      <c r="G90" s="49">
        <v>266</v>
      </c>
      <c r="H90" s="53">
        <v>267</v>
      </c>
      <c r="I90" s="26" t="s">
        <v>89</v>
      </c>
      <c r="J90" s="48">
        <f t="shared" si="4"/>
        <v>41</v>
      </c>
      <c r="K90" s="62">
        <v>6</v>
      </c>
      <c r="L90" s="63">
        <v>35</v>
      </c>
    </row>
    <row r="91" spans="1:12" ht="18" customHeight="1" x14ac:dyDescent="0.15">
      <c r="A91" s="33" t="s">
        <v>90</v>
      </c>
      <c r="B91" s="48">
        <f t="shared" si="5"/>
        <v>404</v>
      </c>
      <c r="C91" s="49">
        <v>218</v>
      </c>
      <c r="D91" s="52">
        <v>186</v>
      </c>
      <c r="E91" s="26" t="s">
        <v>91</v>
      </c>
      <c r="F91" s="48">
        <f t="shared" si="3"/>
        <v>518</v>
      </c>
      <c r="G91" s="49">
        <v>250</v>
      </c>
      <c r="H91" s="53">
        <v>268</v>
      </c>
      <c r="I91" s="26" t="s">
        <v>132</v>
      </c>
      <c r="J91" s="48">
        <f t="shared" si="4"/>
        <v>50</v>
      </c>
      <c r="K91" s="62">
        <v>9</v>
      </c>
      <c r="L91" s="63">
        <v>41</v>
      </c>
    </row>
    <row r="92" spans="1:12" ht="18" customHeight="1" x14ac:dyDescent="0.15">
      <c r="A92" s="33" t="s">
        <v>92</v>
      </c>
      <c r="B92" s="48">
        <f t="shared" si="5"/>
        <v>399</v>
      </c>
      <c r="C92" s="49">
        <v>211</v>
      </c>
      <c r="D92" s="52">
        <v>188</v>
      </c>
      <c r="E92" s="26" t="s">
        <v>93</v>
      </c>
      <c r="F92" s="48">
        <f t="shared" si="3"/>
        <v>493</v>
      </c>
      <c r="G92" s="49">
        <v>263</v>
      </c>
      <c r="H92" s="53">
        <v>230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令和3年9月1日現在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429</v>
      </c>
      <c r="C98" s="57">
        <f>SUM(C100:C120)</f>
        <v>130</v>
      </c>
      <c r="D98" s="56">
        <f>SUM(D100:D120)</f>
        <v>299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11</v>
      </c>
      <c r="K99" s="49">
        <v>1</v>
      </c>
      <c r="L99" s="49">
        <v>10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0</v>
      </c>
      <c r="H100" s="53">
        <v>5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5</v>
      </c>
      <c r="H101" s="54">
        <v>4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4</v>
      </c>
      <c r="G102" s="49">
        <v>3</v>
      </c>
      <c r="H102" s="53">
        <v>1</v>
      </c>
      <c r="I102" s="26" t="s">
        <v>5</v>
      </c>
      <c r="J102" s="48">
        <f t="shared" si="7"/>
        <v>1</v>
      </c>
      <c r="K102" s="49">
        <v>1</v>
      </c>
      <c r="L102" s="49">
        <v>0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6"/>
        <v>16</v>
      </c>
      <c r="G103" s="49">
        <v>5</v>
      </c>
      <c r="H103" s="53">
        <v>11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22</v>
      </c>
      <c r="D104" s="48">
        <f>SUM(H100:H104)</f>
        <v>28</v>
      </c>
      <c r="E104" s="26" t="s">
        <v>8</v>
      </c>
      <c r="F104" s="48">
        <f t="shared" si="6"/>
        <v>16</v>
      </c>
      <c r="G104" s="49">
        <v>9</v>
      </c>
      <c r="H104" s="54">
        <v>7</v>
      </c>
      <c r="I104" s="26" t="s">
        <v>9</v>
      </c>
      <c r="J104" s="48">
        <f t="shared" si="7"/>
        <v>6</v>
      </c>
      <c r="K104" s="49">
        <v>2</v>
      </c>
      <c r="L104" s="49">
        <v>4</v>
      </c>
    </row>
    <row r="105" spans="1:12" ht="18" customHeight="1" x14ac:dyDescent="0.15">
      <c r="A105" s="23" t="s">
        <v>145</v>
      </c>
      <c r="B105" s="48">
        <f>SUM(F105:F109)</f>
        <v>67</v>
      </c>
      <c r="C105" s="48">
        <f>SUM(G105:G109)</f>
        <v>31</v>
      </c>
      <c r="D105" s="48">
        <f>SUM(H105:H109)</f>
        <v>36</v>
      </c>
      <c r="E105" s="26" t="s">
        <v>10</v>
      </c>
      <c r="F105" s="48">
        <f t="shared" si="6"/>
        <v>20</v>
      </c>
      <c r="G105" s="49">
        <v>10</v>
      </c>
      <c r="H105" s="53">
        <v>10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18</v>
      </c>
      <c r="G106" s="49">
        <v>8</v>
      </c>
      <c r="H106" s="53">
        <v>10</v>
      </c>
      <c r="I106" s="26" t="s">
        <v>13</v>
      </c>
      <c r="J106" s="48">
        <f t="shared" si="7"/>
        <v>4</v>
      </c>
      <c r="K106" s="49">
        <v>3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10</v>
      </c>
      <c r="D107" s="48">
        <f>SUM(H115:H119)</f>
        <v>17</v>
      </c>
      <c r="E107" s="26" t="s">
        <v>14</v>
      </c>
      <c r="F107" s="48">
        <f t="shared" si="6"/>
        <v>7</v>
      </c>
      <c r="G107" s="49">
        <v>3</v>
      </c>
      <c r="H107" s="53">
        <v>4</v>
      </c>
      <c r="I107" s="26" t="s">
        <v>15</v>
      </c>
      <c r="J107" s="48">
        <f t="shared" si="7"/>
        <v>5</v>
      </c>
      <c r="K107" s="49">
        <v>1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4</v>
      </c>
      <c r="D108" s="47">
        <f>SUM(H120:H124)</f>
        <v>40</v>
      </c>
      <c r="E108" s="26" t="s">
        <v>16</v>
      </c>
      <c r="F108" s="48">
        <f t="shared" si="6"/>
        <v>13</v>
      </c>
      <c r="G108" s="49">
        <v>7</v>
      </c>
      <c r="H108" s="53">
        <v>6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9</v>
      </c>
      <c r="G109" s="49">
        <v>3</v>
      </c>
      <c r="H109" s="53">
        <v>6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5</v>
      </c>
      <c r="G110" s="49">
        <v>2</v>
      </c>
      <c r="H110" s="53">
        <v>3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14</v>
      </c>
      <c r="G111" s="49">
        <v>7</v>
      </c>
      <c r="H111" s="53">
        <v>7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3</v>
      </c>
      <c r="D112" s="47">
        <f>SUM(L98:L102)</f>
        <v>22</v>
      </c>
      <c r="E112" s="26" t="s">
        <v>24</v>
      </c>
      <c r="F112" s="48">
        <f t="shared" si="6"/>
        <v>11</v>
      </c>
      <c r="G112" s="49">
        <v>4</v>
      </c>
      <c r="H112" s="53">
        <v>7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4</v>
      </c>
      <c r="G113" s="49">
        <v>1</v>
      </c>
      <c r="H113" s="53">
        <v>3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4</v>
      </c>
      <c r="C116" s="48">
        <f>SUM(K118:K122)</f>
        <v>1</v>
      </c>
      <c r="D116" s="47">
        <f>SUM(L118:L122)</f>
        <v>3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2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3</v>
      </c>
      <c r="G118" s="49">
        <v>0</v>
      </c>
      <c r="H118" s="53">
        <v>3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3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2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0</v>
      </c>
      <c r="H122" s="53">
        <v>9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9</v>
      </c>
      <c r="G123" s="49">
        <v>1</v>
      </c>
      <c r="H123" s="53">
        <v>8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1</v>
      </c>
      <c r="D124" s="49">
        <v>1</v>
      </c>
      <c r="E124" s="26" t="s">
        <v>49</v>
      </c>
      <c r="F124" s="48">
        <f t="shared" si="6"/>
        <v>8</v>
      </c>
      <c r="G124" s="49">
        <v>1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17</v>
      </c>
      <c r="G126" s="49">
        <v>3</v>
      </c>
      <c r="H126" s="53">
        <v>14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4</v>
      </c>
      <c r="G127" s="49">
        <v>0</v>
      </c>
      <c r="H127" s="53">
        <v>4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10</v>
      </c>
      <c r="G130" s="49">
        <v>2</v>
      </c>
      <c r="H130" s="53">
        <v>8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5</v>
      </c>
      <c r="G131" s="49">
        <v>1</v>
      </c>
      <c r="H131" s="53">
        <v>4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2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7</v>
      </c>
      <c r="G136" s="49">
        <v>2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5</v>
      </c>
      <c r="G137" s="49">
        <v>2</v>
      </c>
      <c r="H137" s="53">
        <v>3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5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42"/>
  <sheetViews>
    <sheetView showGridLines="0" workbookViewId="0">
      <selection activeCell="B1" sqref="B1:D3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23309</v>
      </c>
      <c r="C1" s="66"/>
      <c r="D1" s="1"/>
      <c r="E1" s="2"/>
      <c r="F1" s="1"/>
      <c r="G1" s="1"/>
      <c r="H1" s="1"/>
      <c r="I1" s="71" t="s">
        <v>168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45367</v>
      </c>
      <c r="C4" s="21">
        <f>SUM(C6:C26)</f>
        <v>22012</v>
      </c>
      <c r="D4" s="21">
        <f>SUM(D6:D26)</f>
        <v>23355</v>
      </c>
      <c r="E4" s="9" t="s">
        <v>101</v>
      </c>
      <c r="F4" s="10">
        <f t="shared" ref="F4:F45" si="0">G4+H4</f>
        <v>344</v>
      </c>
      <c r="G4" s="10">
        <v>184</v>
      </c>
      <c r="H4" s="10">
        <v>160</v>
      </c>
      <c r="I4" s="9" t="s">
        <v>102</v>
      </c>
      <c r="J4" s="10">
        <f t="shared" ref="J4:J44" si="1">K4+L4</f>
        <v>552</v>
      </c>
      <c r="K4" s="10">
        <v>256</v>
      </c>
      <c r="L4" s="10">
        <v>296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338</v>
      </c>
      <c r="G5" s="10">
        <v>184</v>
      </c>
      <c r="H5" s="10">
        <v>154</v>
      </c>
      <c r="I5" s="9" t="s">
        <v>104</v>
      </c>
      <c r="J5" s="10">
        <f t="shared" si="1"/>
        <v>586</v>
      </c>
      <c r="K5" s="10">
        <v>292</v>
      </c>
      <c r="L5" s="10">
        <v>294</v>
      </c>
    </row>
    <row r="6" spans="1:14" ht="18" customHeight="1" x14ac:dyDescent="0.15">
      <c r="A6" s="6" t="s">
        <v>105</v>
      </c>
      <c r="B6" s="11">
        <f>SUM(B28:B32)</f>
        <v>1104</v>
      </c>
      <c r="C6" s="11">
        <f>SUM(C28:C32)</f>
        <v>610</v>
      </c>
      <c r="D6" s="11">
        <f>SUM(D28:D32)</f>
        <v>494</v>
      </c>
      <c r="E6" s="9" t="s">
        <v>0</v>
      </c>
      <c r="F6" s="10">
        <f t="shared" si="0"/>
        <v>329</v>
      </c>
      <c r="G6" s="10">
        <v>170</v>
      </c>
      <c r="H6" s="10">
        <v>159</v>
      </c>
      <c r="I6" s="9" t="s">
        <v>1</v>
      </c>
      <c r="J6" s="10">
        <f t="shared" si="1"/>
        <v>556</v>
      </c>
      <c r="K6" s="10">
        <v>302</v>
      </c>
      <c r="L6" s="10">
        <v>254</v>
      </c>
      <c r="N6" s="16"/>
    </row>
    <row r="7" spans="1:14" ht="18" customHeight="1" x14ac:dyDescent="0.15">
      <c r="A7" s="6" t="s">
        <v>106</v>
      </c>
      <c r="B7" s="10">
        <f>SUM(B33:B37)</f>
        <v>1420</v>
      </c>
      <c r="C7" s="10">
        <f>SUM(C33:C37)</f>
        <v>727</v>
      </c>
      <c r="D7" s="10">
        <f>SUM(D33:D37)</f>
        <v>693</v>
      </c>
      <c r="E7" s="9" t="s">
        <v>2</v>
      </c>
      <c r="F7" s="10">
        <f t="shared" si="0"/>
        <v>317</v>
      </c>
      <c r="G7" s="10">
        <v>168</v>
      </c>
      <c r="H7" s="10">
        <v>149</v>
      </c>
      <c r="I7" s="9" t="s">
        <v>3</v>
      </c>
      <c r="J7" s="10">
        <f t="shared" si="1"/>
        <v>633</v>
      </c>
      <c r="K7" s="10">
        <v>314</v>
      </c>
      <c r="L7" s="10">
        <v>319</v>
      </c>
    </row>
    <row r="8" spans="1:14" ht="18" customHeight="1" x14ac:dyDescent="0.15">
      <c r="A8" s="6" t="s">
        <v>107</v>
      </c>
      <c r="B8" s="11">
        <f>SUM(B38:B42)</f>
        <v>1726</v>
      </c>
      <c r="C8" s="11">
        <f>SUM(C38:C42)</f>
        <v>920</v>
      </c>
      <c r="D8" s="11">
        <f>SUM(D38:D42)</f>
        <v>806</v>
      </c>
      <c r="E8" s="9" t="s">
        <v>4</v>
      </c>
      <c r="F8" s="10">
        <f t="shared" si="0"/>
        <v>326</v>
      </c>
      <c r="G8" s="10">
        <v>184</v>
      </c>
      <c r="H8" s="10">
        <v>142</v>
      </c>
      <c r="I8" s="9" t="s">
        <v>5</v>
      </c>
      <c r="J8" s="10">
        <f t="shared" si="1"/>
        <v>547</v>
      </c>
      <c r="K8" s="10">
        <v>273</v>
      </c>
      <c r="L8" s="10">
        <v>274</v>
      </c>
    </row>
    <row r="9" spans="1:14" ht="18" customHeight="1" x14ac:dyDescent="0.15">
      <c r="A9" s="6" t="s">
        <v>108</v>
      </c>
      <c r="B9" s="10">
        <f>SUM(B43:B45,F4:F5)</f>
        <v>1854</v>
      </c>
      <c r="C9" s="10">
        <f>SUM(C43:C45,G4:G5)</f>
        <v>1005</v>
      </c>
      <c r="D9" s="10">
        <f>SUM(D43:D45,H4:H5)</f>
        <v>849</v>
      </c>
      <c r="E9" s="9" t="s">
        <v>6</v>
      </c>
      <c r="F9" s="10">
        <f t="shared" si="0"/>
        <v>321</v>
      </c>
      <c r="G9" s="10">
        <v>183</v>
      </c>
      <c r="H9" s="10">
        <v>138</v>
      </c>
      <c r="I9" s="9" t="s">
        <v>7</v>
      </c>
      <c r="J9" s="10">
        <f t="shared" si="1"/>
        <v>640</v>
      </c>
      <c r="K9" s="10">
        <v>311</v>
      </c>
      <c r="L9" s="10">
        <v>329</v>
      </c>
    </row>
    <row r="10" spans="1:14" ht="18" customHeight="1" x14ac:dyDescent="0.15">
      <c r="A10" s="6" t="s">
        <v>109</v>
      </c>
      <c r="B10" s="11">
        <f>SUM(F6:F10)</f>
        <v>1601</v>
      </c>
      <c r="C10" s="11">
        <f>SUM(G6:G10)</f>
        <v>887</v>
      </c>
      <c r="D10" s="11">
        <f>SUM(H6:H10)</f>
        <v>714</v>
      </c>
      <c r="E10" s="9" t="s">
        <v>8</v>
      </c>
      <c r="F10" s="10">
        <f t="shared" si="0"/>
        <v>308</v>
      </c>
      <c r="G10" s="10">
        <v>182</v>
      </c>
      <c r="H10" s="10">
        <v>126</v>
      </c>
      <c r="I10" s="9" t="s">
        <v>9</v>
      </c>
      <c r="J10" s="10">
        <f t="shared" si="1"/>
        <v>676</v>
      </c>
      <c r="K10" s="10">
        <v>316</v>
      </c>
      <c r="L10" s="10">
        <v>360</v>
      </c>
    </row>
    <row r="11" spans="1:14" ht="18" customHeight="1" x14ac:dyDescent="0.15">
      <c r="A11" s="6" t="s">
        <v>110</v>
      </c>
      <c r="B11" s="10">
        <f>SUM(F11:F15)</f>
        <v>1652</v>
      </c>
      <c r="C11" s="10">
        <f>SUM(G11:G15)</f>
        <v>923</v>
      </c>
      <c r="D11" s="10">
        <f>SUM(H11:H15)</f>
        <v>729</v>
      </c>
      <c r="E11" s="9" t="s">
        <v>10</v>
      </c>
      <c r="F11" s="10">
        <f t="shared" si="0"/>
        <v>338</v>
      </c>
      <c r="G11" s="10">
        <v>206</v>
      </c>
      <c r="H11" s="10">
        <v>132</v>
      </c>
      <c r="I11" s="9" t="s">
        <v>11</v>
      </c>
      <c r="J11" s="10">
        <f t="shared" si="1"/>
        <v>690</v>
      </c>
      <c r="K11" s="10">
        <v>328</v>
      </c>
      <c r="L11" s="10">
        <v>362</v>
      </c>
    </row>
    <row r="12" spans="1:14" ht="18" customHeight="1" x14ac:dyDescent="0.15">
      <c r="A12" s="6" t="s">
        <v>111</v>
      </c>
      <c r="B12" s="11">
        <f>SUM(F16:F20)</f>
        <v>1689</v>
      </c>
      <c r="C12" s="11">
        <f>SUM(G16:G20)</f>
        <v>881</v>
      </c>
      <c r="D12" s="11">
        <f>SUM(H16:H20)</f>
        <v>808</v>
      </c>
      <c r="E12" s="9" t="s">
        <v>12</v>
      </c>
      <c r="F12" s="10">
        <f t="shared" si="0"/>
        <v>321</v>
      </c>
      <c r="G12" s="10">
        <v>171</v>
      </c>
      <c r="H12" s="10">
        <v>150</v>
      </c>
      <c r="I12" s="9" t="s">
        <v>13</v>
      </c>
      <c r="J12" s="10">
        <f t="shared" si="1"/>
        <v>768</v>
      </c>
      <c r="K12" s="10">
        <v>364</v>
      </c>
      <c r="L12" s="10">
        <v>404</v>
      </c>
    </row>
    <row r="13" spans="1:14" ht="18" customHeight="1" x14ac:dyDescent="0.15">
      <c r="A13" s="6" t="s">
        <v>112</v>
      </c>
      <c r="B13" s="10">
        <f>SUM(F21:F25)</f>
        <v>1994</v>
      </c>
      <c r="C13" s="10">
        <f>SUM(G21:G25)</f>
        <v>1005</v>
      </c>
      <c r="D13" s="10">
        <f>SUM(H21:H25)</f>
        <v>989</v>
      </c>
      <c r="E13" s="9" t="s">
        <v>14</v>
      </c>
      <c r="F13" s="10">
        <f t="shared" si="0"/>
        <v>332</v>
      </c>
      <c r="G13" s="10">
        <v>193</v>
      </c>
      <c r="H13" s="10">
        <v>139</v>
      </c>
      <c r="I13" s="9" t="s">
        <v>15</v>
      </c>
      <c r="J13" s="10">
        <f t="shared" si="1"/>
        <v>811</v>
      </c>
      <c r="K13" s="10">
        <v>405</v>
      </c>
      <c r="L13" s="10">
        <v>406</v>
      </c>
    </row>
    <row r="14" spans="1:14" ht="18" customHeight="1" x14ac:dyDescent="0.15">
      <c r="A14" s="6" t="s">
        <v>113</v>
      </c>
      <c r="B14" s="11">
        <f>SUM(F26:F30)</f>
        <v>2554</v>
      </c>
      <c r="C14" s="11">
        <f>SUM(G26:G30)</f>
        <v>1287</v>
      </c>
      <c r="D14" s="11">
        <f>SUM(H26:H30)</f>
        <v>1267</v>
      </c>
      <c r="E14" s="9" t="s">
        <v>16</v>
      </c>
      <c r="F14" s="10">
        <f t="shared" si="0"/>
        <v>337</v>
      </c>
      <c r="G14" s="10">
        <v>182</v>
      </c>
      <c r="H14" s="10">
        <v>155</v>
      </c>
      <c r="I14" s="9" t="s">
        <v>17</v>
      </c>
      <c r="J14" s="10">
        <f t="shared" si="1"/>
        <v>870</v>
      </c>
      <c r="K14" s="10">
        <v>414</v>
      </c>
      <c r="L14" s="10">
        <v>456</v>
      </c>
    </row>
    <row r="15" spans="1:14" ht="18" customHeight="1" x14ac:dyDescent="0.15">
      <c r="A15" s="6" t="s">
        <v>114</v>
      </c>
      <c r="B15" s="10">
        <f>SUM(F31:F35)</f>
        <v>3155</v>
      </c>
      <c r="C15" s="10">
        <f>SUM(G31:G35)</f>
        <v>1567</v>
      </c>
      <c r="D15" s="10">
        <f>SUM(H31:H35)</f>
        <v>1588</v>
      </c>
      <c r="E15" s="9" t="s">
        <v>18</v>
      </c>
      <c r="F15" s="10">
        <f t="shared" si="0"/>
        <v>324</v>
      </c>
      <c r="G15" s="10">
        <v>171</v>
      </c>
      <c r="H15" s="10">
        <v>153</v>
      </c>
      <c r="I15" s="9" t="s">
        <v>19</v>
      </c>
      <c r="J15" s="10">
        <f t="shared" si="1"/>
        <v>912</v>
      </c>
      <c r="K15" s="10">
        <v>445</v>
      </c>
      <c r="L15" s="10">
        <v>467</v>
      </c>
    </row>
    <row r="16" spans="1:14" ht="18" customHeight="1" x14ac:dyDescent="0.15">
      <c r="A16" s="6" t="s">
        <v>115</v>
      </c>
      <c r="B16" s="11">
        <f>SUM(F36:F40)</f>
        <v>2988</v>
      </c>
      <c r="C16" s="11">
        <f>SUM(G36:G40)</f>
        <v>1549</v>
      </c>
      <c r="D16" s="11">
        <f>SUM(H36:H40)</f>
        <v>1439</v>
      </c>
      <c r="E16" s="9" t="s">
        <v>20</v>
      </c>
      <c r="F16" s="10">
        <f t="shared" si="0"/>
        <v>346</v>
      </c>
      <c r="G16" s="10">
        <v>174</v>
      </c>
      <c r="H16" s="10">
        <v>172</v>
      </c>
      <c r="I16" s="9" t="s">
        <v>21</v>
      </c>
      <c r="J16" s="10">
        <f t="shared" si="1"/>
        <v>1084</v>
      </c>
      <c r="K16" s="10">
        <v>550</v>
      </c>
      <c r="L16" s="10">
        <v>534</v>
      </c>
    </row>
    <row r="17" spans="1:12" ht="18" customHeight="1" x14ac:dyDescent="0.15">
      <c r="A17" s="6" t="s">
        <v>116</v>
      </c>
      <c r="B17" s="10">
        <f>SUM(F41:F45)</f>
        <v>2583</v>
      </c>
      <c r="C17" s="10">
        <f>SUM(G41:G45)</f>
        <v>1290</v>
      </c>
      <c r="D17" s="10">
        <f>SUM(H41:H45)</f>
        <v>1293</v>
      </c>
      <c r="E17" s="9" t="s">
        <v>22</v>
      </c>
      <c r="F17" s="10">
        <f t="shared" si="0"/>
        <v>301</v>
      </c>
      <c r="G17" s="10">
        <v>161</v>
      </c>
      <c r="H17" s="10">
        <v>140</v>
      </c>
      <c r="I17" s="9" t="s">
        <v>23</v>
      </c>
      <c r="J17" s="10">
        <f t="shared" si="1"/>
        <v>1080</v>
      </c>
      <c r="K17" s="10">
        <v>513</v>
      </c>
      <c r="L17" s="10">
        <v>567</v>
      </c>
    </row>
    <row r="18" spans="1:12" ht="18" customHeight="1" x14ac:dyDescent="0.15">
      <c r="A18" s="6" t="s">
        <v>117</v>
      </c>
      <c r="B18" s="11">
        <f>SUM(J4:J8)</f>
        <v>2874</v>
      </c>
      <c r="C18" s="11">
        <f>SUM(K4:K8)</f>
        <v>1437</v>
      </c>
      <c r="D18" s="11">
        <f>SUM(L4:L8)</f>
        <v>1437</v>
      </c>
      <c r="E18" s="9" t="s">
        <v>24</v>
      </c>
      <c r="F18" s="10">
        <f t="shared" si="0"/>
        <v>339</v>
      </c>
      <c r="G18" s="10">
        <v>180</v>
      </c>
      <c r="H18" s="10">
        <v>159</v>
      </c>
      <c r="I18" s="9" t="s">
        <v>25</v>
      </c>
      <c r="J18" s="10">
        <f t="shared" si="1"/>
        <v>971</v>
      </c>
      <c r="K18" s="10">
        <v>479</v>
      </c>
      <c r="L18" s="10">
        <v>492</v>
      </c>
    </row>
    <row r="19" spans="1:12" ht="18" customHeight="1" x14ac:dyDescent="0.15">
      <c r="A19" s="6" t="s">
        <v>118</v>
      </c>
      <c r="B19" s="10">
        <f>SUM(J9:J13)</f>
        <v>3585</v>
      </c>
      <c r="C19" s="10">
        <f>SUM(K9:K13)</f>
        <v>1724</v>
      </c>
      <c r="D19" s="10">
        <f>SUM(L9:L13)</f>
        <v>1861</v>
      </c>
      <c r="E19" s="9" t="s">
        <v>26</v>
      </c>
      <c r="F19" s="10">
        <f t="shared" si="0"/>
        <v>337</v>
      </c>
      <c r="G19" s="10">
        <v>166</v>
      </c>
      <c r="H19" s="10">
        <v>171</v>
      </c>
      <c r="I19" s="9" t="s">
        <v>27</v>
      </c>
      <c r="J19" s="10">
        <f t="shared" si="1"/>
        <v>644</v>
      </c>
      <c r="K19" s="10">
        <v>305</v>
      </c>
      <c r="L19" s="10">
        <v>339</v>
      </c>
    </row>
    <row r="20" spans="1:12" ht="18" customHeight="1" x14ac:dyDescent="0.15">
      <c r="A20" s="6" t="s">
        <v>119</v>
      </c>
      <c r="B20" s="11">
        <f>SUM(J14:J18)</f>
        <v>4917</v>
      </c>
      <c r="C20" s="11">
        <f>SUM(K14:K18)</f>
        <v>2401</v>
      </c>
      <c r="D20" s="11">
        <f>SUM(L14:L18)</f>
        <v>2516</v>
      </c>
      <c r="E20" s="9" t="s">
        <v>28</v>
      </c>
      <c r="F20" s="10">
        <f t="shared" si="0"/>
        <v>366</v>
      </c>
      <c r="G20" s="10">
        <v>200</v>
      </c>
      <c r="H20" s="10">
        <v>166</v>
      </c>
      <c r="I20" s="9" t="s">
        <v>29</v>
      </c>
      <c r="J20" s="10">
        <f t="shared" si="1"/>
        <v>647</v>
      </c>
      <c r="K20" s="10">
        <v>296</v>
      </c>
      <c r="L20" s="10">
        <v>351</v>
      </c>
    </row>
    <row r="21" spans="1:12" ht="18" customHeight="1" x14ac:dyDescent="0.15">
      <c r="A21" s="6" t="s">
        <v>120</v>
      </c>
      <c r="B21" s="10">
        <f>SUM(J19:J23)</f>
        <v>3463</v>
      </c>
      <c r="C21" s="10">
        <f>SUM(K19:K23)</f>
        <v>1560</v>
      </c>
      <c r="D21" s="10">
        <f>SUM(L19:L23)</f>
        <v>1903</v>
      </c>
      <c r="E21" s="9" t="s">
        <v>30</v>
      </c>
      <c r="F21" s="10">
        <f t="shared" si="0"/>
        <v>366</v>
      </c>
      <c r="G21" s="10">
        <v>180</v>
      </c>
      <c r="H21" s="10">
        <v>186</v>
      </c>
      <c r="I21" s="9" t="s">
        <v>31</v>
      </c>
      <c r="J21" s="10">
        <f t="shared" si="1"/>
        <v>779</v>
      </c>
      <c r="K21" s="10">
        <v>343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2649</v>
      </c>
      <c r="C22" s="11">
        <f>SUM(K24:K28)</f>
        <v>1137</v>
      </c>
      <c r="D22" s="11">
        <f>SUM(L24:L28)</f>
        <v>1512</v>
      </c>
      <c r="E22" s="9" t="s">
        <v>32</v>
      </c>
      <c r="F22" s="10">
        <f t="shared" si="0"/>
        <v>366</v>
      </c>
      <c r="G22" s="10">
        <v>180</v>
      </c>
      <c r="H22" s="10">
        <v>186</v>
      </c>
      <c r="I22" s="9" t="s">
        <v>33</v>
      </c>
      <c r="J22" s="10">
        <f t="shared" si="1"/>
        <v>708</v>
      </c>
      <c r="K22" s="10">
        <v>321</v>
      </c>
      <c r="L22" s="10">
        <v>387</v>
      </c>
    </row>
    <row r="23" spans="1:12" ht="18" customHeight="1" x14ac:dyDescent="0.15">
      <c r="A23" s="6" t="s">
        <v>122</v>
      </c>
      <c r="B23" s="10">
        <f>SUM(J29:J33)</f>
        <v>2020</v>
      </c>
      <c r="C23" s="10">
        <f>SUM(K29:K33)</f>
        <v>728</v>
      </c>
      <c r="D23" s="10">
        <f>SUM(L29:L33)</f>
        <v>1292</v>
      </c>
      <c r="E23" s="9" t="s">
        <v>34</v>
      </c>
      <c r="F23" s="10">
        <f t="shared" si="0"/>
        <v>423</v>
      </c>
      <c r="G23" s="10">
        <v>216</v>
      </c>
      <c r="H23" s="10">
        <v>207</v>
      </c>
      <c r="I23" s="9" t="s">
        <v>35</v>
      </c>
      <c r="J23" s="10">
        <f t="shared" si="1"/>
        <v>685</v>
      </c>
      <c r="K23" s="10">
        <v>295</v>
      </c>
      <c r="L23" s="10">
        <v>390</v>
      </c>
    </row>
    <row r="24" spans="1:12" ht="18" customHeight="1" x14ac:dyDescent="0.15">
      <c r="A24" s="6" t="s">
        <v>123</v>
      </c>
      <c r="B24" s="11">
        <f>SUM(J34:J38)</f>
        <v>1066</v>
      </c>
      <c r="C24" s="11">
        <f>SUM(K34:K38)</f>
        <v>279</v>
      </c>
      <c r="D24" s="11">
        <f>SUM(L34:L38)</f>
        <v>787</v>
      </c>
      <c r="E24" s="9" t="s">
        <v>36</v>
      </c>
      <c r="F24" s="10">
        <f t="shared" si="0"/>
        <v>412</v>
      </c>
      <c r="G24" s="10">
        <v>217</v>
      </c>
      <c r="H24" s="10">
        <v>195</v>
      </c>
      <c r="I24" s="9" t="s">
        <v>37</v>
      </c>
      <c r="J24" s="10">
        <f t="shared" si="1"/>
        <v>645</v>
      </c>
      <c r="K24" s="10">
        <v>294</v>
      </c>
      <c r="L24" s="10">
        <v>351</v>
      </c>
    </row>
    <row r="25" spans="1:12" ht="18" customHeight="1" x14ac:dyDescent="0.15">
      <c r="A25" s="6" t="s">
        <v>124</v>
      </c>
      <c r="B25" s="10">
        <f>SUM(J39:J43)</f>
        <v>418</v>
      </c>
      <c r="C25" s="10">
        <f>SUM(K39:K43)</f>
        <v>84</v>
      </c>
      <c r="D25" s="10">
        <f>SUM(L39:L43)</f>
        <v>334</v>
      </c>
      <c r="E25" s="9" t="s">
        <v>38</v>
      </c>
      <c r="F25" s="10">
        <f t="shared" si="0"/>
        <v>427</v>
      </c>
      <c r="G25" s="10">
        <v>212</v>
      </c>
      <c r="H25" s="10">
        <v>215</v>
      </c>
      <c r="I25" s="9" t="s">
        <v>39</v>
      </c>
      <c r="J25" s="10">
        <f t="shared" si="1"/>
        <v>573</v>
      </c>
      <c r="K25" s="10">
        <v>265</v>
      </c>
      <c r="L25" s="10">
        <v>308</v>
      </c>
    </row>
    <row r="26" spans="1:12" ht="18" customHeight="1" x14ac:dyDescent="0.15">
      <c r="A26" s="6" t="s">
        <v>125</v>
      </c>
      <c r="B26" s="11">
        <f>J44</f>
        <v>55</v>
      </c>
      <c r="C26" s="11">
        <f>K44</f>
        <v>11</v>
      </c>
      <c r="D26" s="11">
        <f>L44</f>
        <v>44</v>
      </c>
      <c r="E26" s="9" t="s">
        <v>40</v>
      </c>
      <c r="F26" s="10">
        <f t="shared" si="0"/>
        <v>431</v>
      </c>
      <c r="G26" s="10">
        <v>217</v>
      </c>
      <c r="H26" s="10">
        <v>214</v>
      </c>
      <c r="I26" s="9" t="s">
        <v>41</v>
      </c>
      <c r="J26" s="10">
        <f t="shared" si="1"/>
        <v>475</v>
      </c>
      <c r="K26" s="10">
        <v>191</v>
      </c>
      <c r="L26" s="10">
        <v>284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464</v>
      </c>
      <c r="G27" s="10">
        <v>238</v>
      </c>
      <c r="H27" s="10">
        <v>226</v>
      </c>
      <c r="I27" s="9" t="s">
        <v>43</v>
      </c>
      <c r="J27" s="10">
        <f t="shared" si="1"/>
        <v>474</v>
      </c>
      <c r="K27" s="10">
        <v>190</v>
      </c>
      <c r="L27" s="10">
        <v>284</v>
      </c>
    </row>
    <row r="28" spans="1:12" ht="18" customHeight="1" x14ac:dyDescent="0.15">
      <c r="A28" s="12" t="s">
        <v>126</v>
      </c>
      <c r="B28" s="10">
        <f t="shared" ref="B28:B45" si="2">C28+D28</f>
        <v>219</v>
      </c>
      <c r="C28" s="10">
        <v>117</v>
      </c>
      <c r="D28" s="10">
        <v>102</v>
      </c>
      <c r="E28" s="9" t="s">
        <v>44</v>
      </c>
      <c r="F28" s="10">
        <f t="shared" si="0"/>
        <v>555</v>
      </c>
      <c r="G28" s="10">
        <v>272</v>
      </c>
      <c r="H28" s="10">
        <v>283</v>
      </c>
      <c r="I28" s="9" t="s">
        <v>45</v>
      </c>
      <c r="J28" s="10">
        <f t="shared" si="1"/>
        <v>482</v>
      </c>
      <c r="K28" s="10">
        <v>197</v>
      </c>
      <c r="L28" s="10">
        <v>285</v>
      </c>
    </row>
    <row r="29" spans="1:12" ht="18" customHeight="1" x14ac:dyDescent="0.15">
      <c r="A29" s="12" t="s">
        <v>127</v>
      </c>
      <c r="B29" s="10">
        <f t="shared" si="2"/>
        <v>218</v>
      </c>
      <c r="C29" s="10">
        <v>124</v>
      </c>
      <c r="D29" s="10">
        <v>94</v>
      </c>
      <c r="E29" s="9" t="s">
        <v>46</v>
      </c>
      <c r="F29" s="10">
        <f t="shared" si="0"/>
        <v>545</v>
      </c>
      <c r="G29" s="10">
        <v>274</v>
      </c>
      <c r="H29" s="10">
        <v>271</v>
      </c>
      <c r="I29" s="9" t="s">
        <v>47</v>
      </c>
      <c r="J29" s="10">
        <f t="shared" si="1"/>
        <v>517</v>
      </c>
      <c r="K29" s="10">
        <v>196</v>
      </c>
      <c r="L29" s="10">
        <v>321</v>
      </c>
    </row>
    <row r="30" spans="1:12" ht="18" customHeight="1" x14ac:dyDescent="0.15">
      <c r="A30" s="12" t="s">
        <v>48</v>
      </c>
      <c r="B30" s="10">
        <f t="shared" si="2"/>
        <v>199</v>
      </c>
      <c r="C30" s="10">
        <v>107</v>
      </c>
      <c r="D30" s="10">
        <v>92</v>
      </c>
      <c r="E30" s="9" t="s">
        <v>49</v>
      </c>
      <c r="F30" s="10">
        <f t="shared" si="0"/>
        <v>559</v>
      </c>
      <c r="G30" s="10">
        <v>286</v>
      </c>
      <c r="H30" s="10">
        <v>273</v>
      </c>
      <c r="I30" s="9" t="s">
        <v>50</v>
      </c>
      <c r="J30" s="10">
        <f t="shared" si="1"/>
        <v>429</v>
      </c>
      <c r="K30" s="10">
        <v>169</v>
      </c>
      <c r="L30" s="10">
        <v>260</v>
      </c>
    </row>
    <row r="31" spans="1:12" ht="18" customHeight="1" x14ac:dyDescent="0.15">
      <c r="A31" s="12" t="s">
        <v>51</v>
      </c>
      <c r="B31" s="10">
        <f t="shared" si="2"/>
        <v>226</v>
      </c>
      <c r="C31" s="10">
        <v>121</v>
      </c>
      <c r="D31" s="10">
        <v>105</v>
      </c>
      <c r="E31" s="9" t="s">
        <v>52</v>
      </c>
      <c r="F31" s="10">
        <f t="shared" si="0"/>
        <v>624</v>
      </c>
      <c r="G31" s="10">
        <v>317</v>
      </c>
      <c r="H31" s="10">
        <v>307</v>
      </c>
      <c r="I31" s="9" t="s">
        <v>53</v>
      </c>
      <c r="J31" s="10">
        <f t="shared" si="1"/>
        <v>380</v>
      </c>
      <c r="K31" s="10">
        <v>129</v>
      </c>
      <c r="L31" s="10">
        <v>251</v>
      </c>
    </row>
    <row r="32" spans="1:12" ht="18" customHeight="1" x14ac:dyDescent="0.15">
      <c r="A32" s="12" t="s">
        <v>54</v>
      </c>
      <c r="B32" s="10">
        <f t="shared" si="2"/>
        <v>242</v>
      </c>
      <c r="C32" s="10">
        <v>141</v>
      </c>
      <c r="D32" s="10">
        <v>101</v>
      </c>
      <c r="E32" s="9" t="s">
        <v>55</v>
      </c>
      <c r="F32" s="10">
        <f t="shared" si="0"/>
        <v>623</v>
      </c>
      <c r="G32" s="10">
        <v>302</v>
      </c>
      <c r="H32" s="10">
        <v>321</v>
      </c>
      <c r="I32" s="9" t="s">
        <v>56</v>
      </c>
      <c r="J32" s="10">
        <f t="shared" si="1"/>
        <v>366</v>
      </c>
      <c r="K32" s="10">
        <v>128</v>
      </c>
      <c r="L32" s="10">
        <v>238</v>
      </c>
    </row>
    <row r="33" spans="1:12" ht="18" customHeight="1" x14ac:dyDescent="0.15">
      <c r="A33" s="12" t="s">
        <v>57</v>
      </c>
      <c r="B33" s="10">
        <f t="shared" si="2"/>
        <v>249</v>
      </c>
      <c r="C33" s="10">
        <v>138</v>
      </c>
      <c r="D33" s="10">
        <v>111</v>
      </c>
      <c r="E33" s="9" t="s">
        <v>58</v>
      </c>
      <c r="F33" s="10">
        <f t="shared" si="0"/>
        <v>622</v>
      </c>
      <c r="G33" s="10">
        <v>309</v>
      </c>
      <c r="H33" s="10">
        <v>313</v>
      </c>
      <c r="I33" s="9" t="s">
        <v>59</v>
      </c>
      <c r="J33" s="10">
        <f t="shared" si="1"/>
        <v>328</v>
      </c>
      <c r="K33" s="10">
        <v>106</v>
      </c>
      <c r="L33" s="10">
        <v>222</v>
      </c>
    </row>
    <row r="34" spans="1:12" ht="18" customHeight="1" x14ac:dyDescent="0.15">
      <c r="A34" s="12" t="s">
        <v>60</v>
      </c>
      <c r="B34" s="10">
        <f t="shared" si="2"/>
        <v>275</v>
      </c>
      <c r="C34" s="10">
        <v>139</v>
      </c>
      <c r="D34" s="10">
        <v>136</v>
      </c>
      <c r="E34" s="9" t="s">
        <v>61</v>
      </c>
      <c r="F34" s="10">
        <f t="shared" si="0"/>
        <v>637</v>
      </c>
      <c r="G34" s="10">
        <v>331</v>
      </c>
      <c r="H34" s="10">
        <v>306</v>
      </c>
      <c r="I34" s="9" t="s">
        <v>62</v>
      </c>
      <c r="J34" s="10">
        <f t="shared" si="1"/>
        <v>267</v>
      </c>
      <c r="K34" s="10">
        <v>78</v>
      </c>
      <c r="L34" s="10">
        <v>189</v>
      </c>
    </row>
    <row r="35" spans="1:12" ht="18" customHeight="1" x14ac:dyDescent="0.15">
      <c r="A35" s="12" t="s">
        <v>63</v>
      </c>
      <c r="B35" s="10">
        <f t="shared" si="2"/>
        <v>289</v>
      </c>
      <c r="C35" s="10">
        <v>151</v>
      </c>
      <c r="D35" s="10">
        <v>138</v>
      </c>
      <c r="E35" s="9" t="s">
        <v>64</v>
      </c>
      <c r="F35" s="10">
        <f t="shared" si="0"/>
        <v>649</v>
      </c>
      <c r="G35" s="10">
        <v>308</v>
      </c>
      <c r="H35" s="10">
        <v>341</v>
      </c>
      <c r="I35" s="9" t="s">
        <v>65</v>
      </c>
      <c r="J35" s="10">
        <f t="shared" si="1"/>
        <v>280</v>
      </c>
      <c r="K35" s="10">
        <v>66</v>
      </c>
      <c r="L35" s="10">
        <v>214</v>
      </c>
    </row>
    <row r="36" spans="1:12" ht="18" customHeight="1" x14ac:dyDescent="0.15">
      <c r="A36" s="12" t="s">
        <v>66</v>
      </c>
      <c r="B36" s="10">
        <f t="shared" si="2"/>
        <v>296</v>
      </c>
      <c r="C36" s="10">
        <v>152</v>
      </c>
      <c r="D36" s="10">
        <v>144</v>
      </c>
      <c r="E36" s="9" t="s">
        <v>67</v>
      </c>
      <c r="F36" s="10">
        <f t="shared" si="0"/>
        <v>609</v>
      </c>
      <c r="G36" s="10">
        <v>326</v>
      </c>
      <c r="H36" s="10">
        <v>283</v>
      </c>
      <c r="I36" s="9" t="s">
        <v>68</v>
      </c>
      <c r="J36" s="10">
        <f t="shared" si="1"/>
        <v>202</v>
      </c>
      <c r="K36" s="10">
        <v>48</v>
      </c>
      <c r="L36" s="10">
        <v>154</v>
      </c>
    </row>
    <row r="37" spans="1:12" ht="18" customHeight="1" x14ac:dyDescent="0.15">
      <c r="A37" s="12" t="s">
        <v>69</v>
      </c>
      <c r="B37" s="10">
        <f t="shared" si="2"/>
        <v>311</v>
      </c>
      <c r="C37" s="10">
        <v>147</v>
      </c>
      <c r="D37" s="10">
        <v>164</v>
      </c>
      <c r="E37" s="9" t="s">
        <v>70</v>
      </c>
      <c r="F37" s="10">
        <f t="shared" si="0"/>
        <v>601</v>
      </c>
      <c r="G37" s="10">
        <v>319</v>
      </c>
      <c r="H37" s="10">
        <v>282</v>
      </c>
      <c r="I37" s="9" t="s">
        <v>71</v>
      </c>
      <c r="J37" s="10">
        <f t="shared" si="1"/>
        <v>169</v>
      </c>
      <c r="K37" s="10">
        <v>53</v>
      </c>
      <c r="L37" s="10">
        <v>116</v>
      </c>
    </row>
    <row r="38" spans="1:12" ht="18" customHeight="1" x14ac:dyDescent="0.15">
      <c r="A38" s="12" t="s">
        <v>72</v>
      </c>
      <c r="B38" s="10">
        <f t="shared" si="2"/>
        <v>340</v>
      </c>
      <c r="C38" s="10">
        <v>181</v>
      </c>
      <c r="D38" s="10">
        <v>159</v>
      </c>
      <c r="E38" s="9" t="s">
        <v>73</v>
      </c>
      <c r="F38" s="10">
        <f t="shared" si="0"/>
        <v>592</v>
      </c>
      <c r="G38" s="10">
        <v>306</v>
      </c>
      <c r="H38" s="10">
        <v>286</v>
      </c>
      <c r="I38" s="9" t="s">
        <v>74</v>
      </c>
      <c r="J38" s="10">
        <f t="shared" si="1"/>
        <v>148</v>
      </c>
      <c r="K38" s="10">
        <v>34</v>
      </c>
      <c r="L38" s="10">
        <v>114</v>
      </c>
    </row>
    <row r="39" spans="1:12" ht="18" customHeight="1" x14ac:dyDescent="0.15">
      <c r="A39" s="12" t="s">
        <v>75</v>
      </c>
      <c r="B39" s="10">
        <f t="shared" si="2"/>
        <v>342</v>
      </c>
      <c r="C39" s="10">
        <v>188</v>
      </c>
      <c r="D39" s="10">
        <v>154</v>
      </c>
      <c r="E39" s="9" t="s">
        <v>76</v>
      </c>
      <c r="F39" s="10">
        <f t="shared" si="0"/>
        <v>613</v>
      </c>
      <c r="G39" s="10">
        <v>324</v>
      </c>
      <c r="H39" s="10">
        <v>289</v>
      </c>
      <c r="I39" s="9" t="s">
        <v>77</v>
      </c>
      <c r="J39" s="10">
        <f t="shared" si="1"/>
        <v>148</v>
      </c>
      <c r="K39" s="10">
        <v>28</v>
      </c>
      <c r="L39" s="10">
        <v>120</v>
      </c>
    </row>
    <row r="40" spans="1:12" ht="18" customHeight="1" x14ac:dyDescent="0.15">
      <c r="A40" s="12" t="s">
        <v>78</v>
      </c>
      <c r="B40" s="10">
        <f t="shared" si="2"/>
        <v>340</v>
      </c>
      <c r="C40" s="10">
        <v>184</v>
      </c>
      <c r="D40" s="10">
        <v>156</v>
      </c>
      <c r="E40" s="9" t="s">
        <v>79</v>
      </c>
      <c r="F40" s="10">
        <f t="shared" si="0"/>
        <v>573</v>
      </c>
      <c r="G40" s="10">
        <v>274</v>
      </c>
      <c r="H40" s="10">
        <v>299</v>
      </c>
      <c r="I40" s="9" t="s">
        <v>80</v>
      </c>
      <c r="J40" s="10">
        <f t="shared" si="1"/>
        <v>109</v>
      </c>
      <c r="K40" s="10">
        <v>26</v>
      </c>
      <c r="L40" s="10">
        <v>83</v>
      </c>
    </row>
    <row r="41" spans="1:12" ht="18" customHeight="1" x14ac:dyDescent="0.15">
      <c r="A41" s="12" t="s">
        <v>81</v>
      </c>
      <c r="B41" s="10">
        <f t="shared" si="2"/>
        <v>340</v>
      </c>
      <c r="C41" s="10">
        <v>169</v>
      </c>
      <c r="D41" s="10">
        <v>171</v>
      </c>
      <c r="E41" s="9" t="s">
        <v>82</v>
      </c>
      <c r="F41" s="10">
        <f t="shared" si="0"/>
        <v>446</v>
      </c>
      <c r="G41" s="10">
        <v>217</v>
      </c>
      <c r="H41" s="10">
        <v>229</v>
      </c>
      <c r="I41" s="9" t="s">
        <v>83</v>
      </c>
      <c r="J41" s="10">
        <f t="shared" si="1"/>
        <v>74</v>
      </c>
      <c r="K41" s="10">
        <v>17</v>
      </c>
      <c r="L41" s="10">
        <v>57</v>
      </c>
    </row>
    <row r="42" spans="1:12" ht="18" customHeight="1" x14ac:dyDescent="0.15">
      <c r="A42" s="12" t="s">
        <v>84</v>
      </c>
      <c r="B42" s="10">
        <f t="shared" si="2"/>
        <v>364</v>
      </c>
      <c r="C42" s="10">
        <v>198</v>
      </c>
      <c r="D42" s="10">
        <v>166</v>
      </c>
      <c r="E42" s="9" t="s">
        <v>85</v>
      </c>
      <c r="F42" s="10">
        <f t="shared" si="0"/>
        <v>574</v>
      </c>
      <c r="G42" s="10">
        <v>296</v>
      </c>
      <c r="H42" s="10">
        <v>278</v>
      </c>
      <c r="I42" s="9" t="s">
        <v>86</v>
      </c>
      <c r="J42" s="10">
        <f t="shared" si="1"/>
        <v>51</v>
      </c>
      <c r="K42" s="10">
        <v>10</v>
      </c>
      <c r="L42" s="10">
        <v>41</v>
      </c>
    </row>
    <row r="43" spans="1:12" ht="18" customHeight="1" x14ac:dyDescent="0.15">
      <c r="A43" s="12" t="s">
        <v>87</v>
      </c>
      <c r="B43" s="10">
        <f t="shared" si="2"/>
        <v>353</v>
      </c>
      <c r="C43" s="10">
        <v>193</v>
      </c>
      <c r="D43" s="10">
        <v>160</v>
      </c>
      <c r="E43" s="9" t="s">
        <v>88</v>
      </c>
      <c r="F43" s="10">
        <f t="shared" si="0"/>
        <v>551</v>
      </c>
      <c r="G43" s="10">
        <v>263</v>
      </c>
      <c r="H43" s="10">
        <v>288</v>
      </c>
      <c r="I43" s="9" t="s">
        <v>89</v>
      </c>
      <c r="J43" s="10">
        <f t="shared" si="1"/>
        <v>36</v>
      </c>
      <c r="K43" s="10">
        <v>3</v>
      </c>
      <c r="L43" s="10">
        <v>33</v>
      </c>
    </row>
    <row r="44" spans="1:12" ht="18" customHeight="1" x14ac:dyDescent="0.15">
      <c r="A44" s="12" t="s">
        <v>90</v>
      </c>
      <c r="B44" s="10">
        <f t="shared" si="2"/>
        <v>415</v>
      </c>
      <c r="C44" s="10">
        <v>223</v>
      </c>
      <c r="D44" s="10">
        <v>192</v>
      </c>
      <c r="E44" s="9" t="s">
        <v>91</v>
      </c>
      <c r="F44" s="10">
        <f t="shared" si="0"/>
        <v>520</v>
      </c>
      <c r="G44" s="10">
        <v>261</v>
      </c>
      <c r="H44" s="10">
        <v>259</v>
      </c>
      <c r="I44" s="9" t="s">
        <v>125</v>
      </c>
      <c r="J44" s="10">
        <f t="shared" si="1"/>
        <v>55</v>
      </c>
      <c r="K44" s="10">
        <v>11</v>
      </c>
      <c r="L44" s="10">
        <v>44</v>
      </c>
    </row>
    <row r="45" spans="1:12" ht="18" customHeight="1" x14ac:dyDescent="0.15">
      <c r="A45" s="12" t="s">
        <v>92</v>
      </c>
      <c r="B45" s="10">
        <f t="shared" si="2"/>
        <v>404</v>
      </c>
      <c r="C45" s="10">
        <v>221</v>
      </c>
      <c r="D45" s="10">
        <v>183</v>
      </c>
      <c r="E45" s="9" t="s">
        <v>93</v>
      </c>
      <c r="F45" s="10">
        <f t="shared" si="0"/>
        <v>492</v>
      </c>
      <c r="G45" s="10">
        <v>253</v>
      </c>
      <c r="H45" s="10">
        <v>239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令和3年10月1日現在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44936</v>
      </c>
      <c r="C51" s="25">
        <f>SUM(C53:C73)</f>
        <v>21881</v>
      </c>
      <c r="D51" s="24">
        <f>SUM(D53:D73)</f>
        <v>23055</v>
      </c>
      <c r="E51" s="26" t="s">
        <v>131</v>
      </c>
      <c r="F51" s="48">
        <f t="shared" ref="F51:F92" si="3">+G51+H51</f>
        <v>344</v>
      </c>
      <c r="G51" s="49">
        <v>184</v>
      </c>
      <c r="H51" s="53">
        <v>160</v>
      </c>
      <c r="I51" s="26" t="s">
        <v>137</v>
      </c>
      <c r="J51" s="48">
        <f t="shared" ref="J51:J91" si="4">+K51+L51</f>
        <v>546</v>
      </c>
      <c r="K51" s="60">
        <v>256</v>
      </c>
      <c r="L51" s="61">
        <v>290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182</v>
      </c>
      <c r="H52" s="53">
        <v>154</v>
      </c>
      <c r="I52" s="26" t="s">
        <v>139</v>
      </c>
      <c r="J52" s="48">
        <f t="shared" si="4"/>
        <v>576</v>
      </c>
      <c r="K52" s="62">
        <v>291</v>
      </c>
      <c r="L52" s="63">
        <v>285</v>
      </c>
    </row>
    <row r="53" spans="1:12" ht="18" customHeight="1" x14ac:dyDescent="0.15">
      <c r="A53" s="23" t="s">
        <v>140</v>
      </c>
      <c r="B53" s="28">
        <f>SUM(B75:B79)</f>
        <v>1101</v>
      </c>
      <c r="C53" s="29">
        <f>SUM(C75:C79)</f>
        <v>609</v>
      </c>
      <c r="D53" s="30">
        <f>SUM(D75:D79)</f>
        <v>492</v>
      </c>
      <c r="E53" s="26" t="s">
        <v>0</v>
      </c>
      <c r="F53" s="48">
        <f t="shared" si="3"/>
        <v>323</v>
      </c>
      <c r="G53" s="49">
        <v>170</v>
      </c>
      <c r="H53" s="53">
        <v>153</v>
      </c>
      <c r="I53" s="26" t="s">
        <v>1</v>
      </c>
      <c r="J53" s="48">
        <f t="shared" si="4"/>
        <v>553</v>
      </c>
      <c r="K53" s="62">
        <v>301</v>
      </c>
      <c r="L53" s="63">
        <v>252</v>
      </c>
    </row>
    <row r="54" spans="1:12" ht="18" customHeight="1" x14ac:dyDescent="0.15">
      <c r="A54" s="23" t="s">
        <v>141</v>
      </c>
      <c r="B54" s="27">
        <f>SUM(B80:B84)</f>
        <v>1417</v>
      </c>
      <c r="C54" s="29">
        <f>SUM(C80:C84)</f>
        <v>725</v>
      </c>
      <c r="D54" s="30">
        <f>SUM(D80:D84)</f>
        <v>692</v>
      </c>
      <c r="E54" s="26" t="s">
        <v>2</v>
      </c>
      <c r="F54" s="48">
        <f t="shared" si="3"/>
        <v>310</v>
      </c>
      <c r="G54" s="49">
        <v>164</v>
      </c>
      <c r="H54" s="54">
        <v>146</v>
      </c>
      <c r="I54" s="26" t="s">
        <v>3</v>
      </c>
      <c r="J54" s="48">
        <f t="shared" si="4"/>
        <v>629</v>
      </c>
      <c r="K54" s="62">
        <v>314</v>
      </c>
      <c r="L54" s="63">
        <v>315</v>
      </c>
    </row>
    <row r="55" spans="1:12" ht="18" customHeight="1" x14ac:dyDescent="0.15">
      <c r="A55" s="23" t="s">
        <v>142</v>
      </c>
      <c r="B55" s="27">
        <f>SUM(B85:B89)</f>
        <v>1721</v>
      </c>
      <c r="C55" s="29">
        <f>SUM(C85:C89)</f>
        <v>918</v>
      </c>
      <c r="D55" s="30">
        <f>SUM(D85:D89)</f>
        <v>803</v>
      </c>
      <c r="E55" s="26" t="s">
        <v>4</v>
      </c>
      <c r="F55" s="48">
        <f t="shared" si="3"/>
        <v>318</v>
      </c>
      <c r="G55" s="49">
        <v>179</v>
      </c>
      <c r="H55" s="53">
        <v>139</v>
      </c>
      <c r="I55" s="26" t="s">
        <v>5</v>
      </c>
      <c r="J55" s="48">
        <f t="shared" si="4"/>
        <v>545</v>
      </c>
      <c r="K55" s="62">
        <v>272</v>
      </c>
      <c r="L55" s="63">
        <v>273</v>
      </c>
    </row>
    <row r="56" spans="1:12" ht="18" customHeight="1" x14ac:dyDescent="0.15">
      <c r="A56" s="23" t="s">
        <v>143</v>
      </c>
      <c r="B56" s="27">
        <f>+B90+B91+B92+F51+F52</f>
        <v>1846</v>
      </c>
      <c r="C56" s="30">
        <f>+C90+C91+C92+G51+G52</f>
        <v>1000</v>
      </c>
      <c r="D56" s="30">
        <f>+D90+D91+D92+H51+H52</f>
        <v>846</v>
      </c>
      <c r="E56" s="26" t="s">
        <v>6</v>
      </c>
      <c r="F56" s="48">
        <f t="shared" si="3"/>
        <v>304</v>
      </c>
      <c r="G56" s="49">
        <v>177</v>
      </c>
      <c r="H56" s="53">
        <v>127</v>
      </c>
      <c r="I56" s="26" t="s">
        <v>7</v>
      </c>
      <c r="J56" s="48">
        <f t="shared" si="4"/>
        <v>637</v>
      </c>
      <c r="K56" s="62">
        <v>311</v>
      </c>
      <c r="L56" s="63">
        <v>326</v>
      </c>
    </row>
    <row r="57" spans="1:12" ht="18" customHeight="1" x14ac:dyDescent="0.15">
      <c r="A57" s="23" t="s">
        <v>144</v>
      </c>
      <c r="B57" s="27">
        <f>SUM(F53:F57)</f>
        <v>1549</v>
      </c>
      <c r="C57" s="31">
        <f>SUM(G53:G57)</f>
        <v>863</v>
      </c>
      <c r="D57" s="32">
        <f>SUM(H53:H57)</f>
        <v>686</v>
      </c>
      <c r="E57" s="26" t="s">
        <v>8</v>
      </c>
      <c r="F57" s="48">
        <f t="shared" si="3"/>
        <v>294</v>
      </c>
      <c r="G57" s="49">
        <v>173</v>
      </c>
      <c r="H57" s="53">
        <v>121</v>
      </c>
      <c r="I57" s="26" t="s">
        <v>9</v>
      </c>
      <c r="J57" s="48">
        <f t="shared" si="4"/>
        <v>671</v>
      </c>
      <c r="K57" s="62">
        <v>315</v>
      </c>
      <c r="L57" s="63">
        <v>356</v>
      </c>
    </row>
    <row r="58" spans="1:12" ht="18" customHeight="1" x14ac:dyDescent="0.15">
      <c r="A58" s="23" t="s">
        <v>145</v>
      </c>
      <c r="B58" s="27">
        <f>SUM(F58:F62)</f>
        <v>1584</v>
      </c>
      <c r="C58" s="29">
        <f>SUM(G58:G62)</f>
        <v>892</v>
      </c>
      <c r="D58" s="30">
        <f>SUM(H58:H62)</f>
        <v>692</v>
      </c>
      <c r="E58" s="26" t="s">
        <v>10</v>
      </c>
      <c r="F58" s="48">
        <f t="shared" si="3"/>
        <v>318</v>
      </c>
      <c r="G58" s="49">
        <v>197</v>
      </c>
      <c r="H58" s="53">
        <v>121</v>
      </c>
      <c r="I58" s="26" t="s">
        <v>11</v>
      </c>
      <c r="J58" s="48">
        <f t="shared" si="4"/>
        <v>688</v>
      </c>
      <c r="K58" s="62">
        <v>327</v>
      </c>
      <c r="L58" s="63">
        <v>361</v>
      </c>
    </row>
    <row r="59" spans="1:12" ht="18" customHeight="1" x14ac:dyDescent="0.15">
      <c r="A59" s="23" t="s">
        <v>146</v>
      </c>
      <c r="B59" s="27">
        <f>SUM(F63:F67)</f>
        <v>1650</v>
      </c>
      <c r="C59" s="29">
        <f>SUM(G63:G67)</f>
        <v>866</v>
      </c>
      <c r="D59" s="30">
        <f>SUM(H63:H67)</f>
        <v>784</v>
      </c>
      <c r="E59" s="26" t="s">
        <v>12</v>
      </c>
      <c r="F59" s="48">
        <f t="shared" si="3"/>
        <v>304</v>
      </c>
      <c r="G59" s="49">
        <v>163</v>
      </c>
      <c r="H59" s="53">
        <v>141</v>
      </c>
      <c r="I59" s="26" t="s">
        <v>13</v>
      </c>
      <c r="J59" s="48">
        <f t="shared" si="4"/>
        <v>766</v>
      </c>
      <c r="K59" s="62">
        <v>363</v>
      </c>
      <c r="L59" s="63">
        <v>403</v>
      </c>
    </row>
    <row r="60" spans="1:12" ht="18" customHeight="1" x14ac:dyDescent="0.15">
      <c r="A60" s="23" t="s">
        <v>147</v>
      </c>
      <c r="B60" s="27">
        <f>SUM(F68:F72)</f>
        <v>1968</v>
      </c>
      <c r="C60" s="29">
        <f>SUM(G68:G72)</f>
        <v>995</v>
      </c>
      <c r="D60" s="30">
        <f>SUM(H68:H72)</f>
        <v>973</v>
      </c>
      <c r="E60" s="26" t="s">
        <v>14</v>
      </c>
      <c r="F60" s="48">
        <f t="shared" si="3"/>
        <v>322</v>
      </c>
      <c r="G60" s="49">
        <v>188</v>
      </c>
      <c r="H60" s="53">
        <v>134</v>
      </c>
      <c r="I60" s="26" t="s">
        <v>15</v>
      </c>
      <c r="J60" s="48">
        <f t="shared" si="4"/>
        <v>804</v>
      </c>
      <c r="K60" s="62">
        <v>402</v>
      </c>
      <c r="L60" s="63">
        <v>402</v>
      </c>
    </row>
    <row r="61" spans="1:12" ht="18" customHeight="1" x14ac:dyDescent="0.15">
      <c r="A61" s="23" t="s">
        <v>148</v>
      </c>
      <c r="B61" s="27">
        <f>SUM(F73:F77)</f>
        <v>2509</v>
      </c>
      <c r="C61" s="29">
        <f>SUM(G73:G77)</f>
        <v>1283</v>
      </c>
      <c r="D61" s="30">
        <f>SUM(H73:H77)</f>
        <v>1226</v>
      </c>
      <c r="E61" s="26" t="s">
        <v>16</v>
      </c>
      <c r="F61" s="48">
        <f t="shared" si="3"/>
        <v>325</v>
      </c>
      <c r="G61" s="49">
        <v>175</v>
      </c>
      <c r="H61" s="53">
        <v>150</v>
      </c>
      <c r="I61" s="26" t="s">
        <v>17</v>
      </c>
      <c r="J61" s="48">
        <f t="shared" si="4"/>
        <v>869</v>
      </c>
      <c r="K61" s="62">
        <v>414</v>
      </c>
      <c r="L61" s="63">
        <v>455</v>
      </c>
    </row>
    <row r="62" spans="1:12" ht="18" customHeight="1" x14ac:dyDescent="0.15">
      <c r="A62" s="23" t="s">
        <v>149</v>
      </c>
      <c r="B62" s="27">
        <f>SUM(F78:F82)</f>
        <v>3113</v>
      </c>
      <c r="C62" s="29">
        <f>SUM(G78:G82)</f>
        <v>1561</v>
      </c>
      <c r="D62" s="30">
        <f>SUM(H78:H82)</f>
        <v>1552</v>
      </c>
      <c r="E62" s="26" t="s">
        <v>18</v>
      </c>
      <c r="F62" s="48">
        <f t="shared" si="3"/>
        <v>315</v>
      </c>
      <c r="G62" s="49">
        <v>169</v>
      </c>
      <c r="H62" s="53">
        <v>146</v>
      </c>
      <c r="I62" s="26" t="s">
        <v>19</v>
      </c>
      <c r="J62" s="48">
        <f t="shared" si="4"/>
        <v>907</v>
      </c>
      <c r="K62" s="62">
        <v>443</v>
      </c>
      <c r="L62" s="63">
        <v>464</v>
      </c>
    </row>
    <row r="63" spans="1:12" ht="18" customHeight="1" x14ac:dyDescent="0.15">
      <c r="A63" s="23" t="s">
        <v>150</v>
      </c>
      <c r="B63" s="27">
        <f>SUM(F83:F87)</f>
        <v>2947</v>
      </c>
      <c r="C63" s="29">
        <f>SUM(G83:G87)</f>
        <v>1542</v>
      </c>
      <c r="D63" s="30">
        <f>SUM(H83:H87)</f>
        <v>1405</v>
      </c>
      <c r="E63" s="26" t="s">
        <v>20</v>
      </c>
      <c r="F63" s="48">
        <f t="shared" si="3"/>
        <v>340</v>
      </c>
      <c r="G63" s="49">
        <v>172</v>
      </c>
      <c r="H63" s="53">
        <v>168</v>
      </c>
      <c r="I63" s="26" t="s">
        <v>21</v>
      </c>
      <c r="J63" s="48">
        <f t="shared" si="4"/>
        <v>1083</v>
      </c>
      <c r="K63" s="62">
        <v>550</v>
      </c>
      <c r="L63" s="63">
        <v>533</v>
      </c>
    </row>
    <row r="64" spans="1:12" ht="18" customHeight="1" x14ac:dyDescent="0.15">
      <c r="A64" s="23" t="s">
        <v>151</v>
      </c>
      <c r="B64" s="27">
        <f>SUM(F88:F92)</f>
        <v>2553</v>
      </c>
      <c r="C64" s="29">
        <f>SUM(G88:G92)</f>
        <v>1283</v>
      </c>
      <c r="D64" s="30">
        <f>SUM(H88:H92)</f>
        <v>1270</v>
      </c>
      <c r="E64" s="26" t="s">
        <v>22</v>
      </c>
      <c r="F64" s="48">
        <f t="shared" si="3"/>
        <v>288</v>
      </c>
      <c r="G64" s="49">
        <v>155</v>
      </c>
      <c r="H64" s="53">
        <v>133</v>
      </c>
      <c r="I64" s="26" t="s">
        <v>23</v>
      </c>
      <c r="J64" s="48">
        <f t="shared" si="4"/>
        <v>1078</v>
      </c>
      <c r="K64" s="62">
        <v>513</v>
      </c>
      <c r="L64" s="63">
        <v>565</v>
      </c>
    </row>
    <row r="65" spans="1:12" ht="18" customHeight="1" x14ac:dyDescent="0.15">
      <c r="A65" s="23" t="s">
        <v>152</v>
      </c>
      <c r="B65" s="27">
        <f>SUM(J51:J55)</f>
        <v>2849</v>
      </c>
      <c r="C65" s="29">
        <f>SUM(K51:K55)</f>
        <v>1434</v>
      </c>
      <c r="D65" s="30">
        <f>SUM(L51:L55)</f>
        <v>1415</v>
      </c>
      <c r="E65" s="26" t="s">
        <v>24</v>
      </c>
      <c r="F65" s="48">
        <f t="shared" si="3"/>
        <v>330</v>
      </c>
      <c r="G65" s="49">
        <v>175</v>
      </c>
      <c r="H65" s="53">
        <v>155</v>
      </c>
      <c r="I65" s="26" t="s">
        <v>25</v>
      </c>
      <c r="J65" s="48">
        <f t="shared" si="4"/>
        <v>968</v>
      </c>
      <c r="K65" s="62">
        <v>476</v>
      </c>
      <c r="L65" s="63">
        <v>492</v>
      </c>
    </row>
    <row r="66" spans="1:12" ht="18" customHeight="1" x14ac:dyDescent="0.15">
      <c r="A66" s="23" t="s">
        <v>153</v>
      </c>
      <c r="B66" s="27">
        <f>SUM(J56:J60)</f>
        <v>3566</v>
      </c>
      <c r="C66" s="29">
        <f>SUM(K56:K60)</f>
        <v>1718</v>
      </c>
      <c r="D66" s="30">
        <f>SUM(L56:L60)</f>
        <v>1848</v>
      </c>
      <c r="E66" s="26" t="s">
        <v>26</v>
      </c>
      <c r="F66" s="48">
        <f t="shared" si="3"/>
        <v>331</v>
      </c>
      <c r="G66" s="49">
        <v>165</v>
      </c>
      <c r="H66" s="53">
        <v>166</v>
      </c>
      <c r="I66" s="26" t="s">
        <v>27</v>
      </c>
      <c r="J66" s="48">
        <f t="shared" si="4"/>
        <v>643</v>
      </c>
      <c r="K66" s="62">
        <v>304</v>
      </c>
      <c r="L66" s="63">
        <v>339</v>
      </c>
    </row>
    <row r="67" spans="1:12" ht="18" customHeight="1" x14ac:dyDescent="0.15">
      <c r="A67" s="23" t="s">
        <v>154</v>
      </c>
      <c r="B67" s="27">
        <f>SUM(J61:J65)</f>
        <v>4905</v>
      </c>
      <c r="C67" s="29">
        <f>SUM(K61:K65)</f>
        <v>2396</v>
      </c>
      <c r="D67" s="30">
        <f>SUM(L61:L65)</f>
        <v>2509</v>
      </c>
      <c r="E67" s="26" t="s">
        <v>28</v>
      </c>
      <c r="F67" s="48">
        <f t="shared" si="3"/>
        <v>361</v>
      </c>
      <c r="G67" s="49">
        <v>199</v>
      </c>
      <c r="H67" s="53">
        <v>162</v>
      </c>
      <c r="I67" s="26" t="s">
        <v>29</v>
      </c>
      <c r="J67" s="48">
        <f t="shared" si="4"/>
        <v>646</v>
      </c>
      <c r="K67" s="62">
        <v>296</v>
      </c>
      <c r="L67" s="63">
        <v>350</v>
      </c>
    </row>
    <row r="68" spans="1:12" ht="18" customHeight="1" x14ac:dyDescent="0.15">
      <c r="A68" s="23" t="s">
        <v>155</v>
      </c>
      <c r="B68" s="27">
        <f>SUM(J66:J70)</f>
        <v>3456</v>
      </c>
      <c r="C68" s="29">
        <f>SUM(K66:K70)</f>
        <v>1558</v>
      </c>
      <c r="D68" s="30">
        <f>SUM(L66:L70)</f>
        <v>1898</v>
      </c>
      <c r="E68" s="26" t="s">
        <v>30</v>
      </c>
      <c r="F68" s="48">
        <f t="shared" si="3"/>
        <v>361</v>
      </c>
      <c r="G68" s="49">
        <v>177</v>
      </c>
      <c r="H68" s="53">
        <v>184</v>
      </c>
      <c r="I68" s="26" t="s">
        <v>31</v>
      </c>
      <c r="J68" s="48">
        <f t="shared" si="4"/>
        <v>777</v>
      </c>
      <c r="K68" s="62">
        <v>343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2644</v>
      </c>
      <c r="C69" s="29">
        <f>SUM(K71:K75)</f>
        <v>1136</v>
      </c>
      <c r="D69" s="30">
        <f>SUM(L71:L75)</f>
        <v>1508</v>
      </c>
      <c r="E69" s="26" t="s">
        <v>32</v>
      </c>
      <c r="F69" s="48">
        <f t="shared" si="3"/>
        <v>361</v>
      </c>
      <c r="G69" s="49">
        <v>178</v>
      </c>
      <c r="H69" s="53">
        <v>183</v>
      </c>
      <c r="I69" s="26" t="s">
        <v>33</v>
      </c>
      <c r="J69" s="48">
        <f t="shared" si="4"/>
        <v>707</v>
      </c>
      <c r="K69" s="62">
        <v>321</v>
      </c>
      <c r="L69" s="63">
        <v>386</v>
      </c>
    </row>
    <row r="70" spans="1:12" ht="18" customHeight="1" x14ac:dyDescent="0.15">
      <c r="A70" s="23" t="s">
        <v>157</v>
      </c>
      <c r="B70" s="27">
        <f>SUM(J76:J80)</f>
        <v>2020</v>
      </c>
      <c r="C70" s="29">
        <f>SUM(K76:K80)</f>
        <v>728</v>
      </c>
      <c r="D70" s="30">
        <f>SUM(L76:L80)</f>
        <v>1292</v>
      </c>
      <c r="E70" s="26" t="s">
        <v>34</v>
      </c>
      <c r="F70" s="48">
        <f t="shared" si="3"/>
        <v>418</v>
      </c>
      <c r="G70" s="49">
        <v>214</v>
      </c>
      <c r="H70" s="53">
        <v>204</v>
      </c>
      <c r="I70" s="26" t="s">
        <v>35</v>
      </c>
      <c r="J70" s="48">
        <f t="shared" si="4"/>
        <v>683</v>
      </c>
      <c r="K70" s="62">
        <v>294</v>
      </c>
      <c r="L70" s="63">
        <v>389</v>
      </c>
    </row>
    <row r="71" spans="1:12" ht="18" customHeight="1" x14ac:dyDescent="0.15">
      <c r="A71" s="23" t="s">
        <v>158</v>
      </c>
      <c r="B71" s="27">
        <f>SUM(J81:J85)</f>
        <v>1065</v>
      </c>
      <c r="C71" s="29">
        <f>SUM(K81:K85)</f>
        <v>279</v>
      </c>
      <c r="D71" s="30">
        <f>SUM(L81:L85)</f>
        <v>786</v>
      </c>
      <c r="E71" s="26" t="s">
        <v>36</v>
      </c>
      <c r="F71" s="48">
        <f t="shared" si="3"/>
        <v>410</v>
      </c>
      <c r="G71" s="49">
        <v>217</v>
      </c>
      <c r="H71" s="53">
        <v>193</v>
      </c>
      <c r="I71" s="26" t="s">
        <v>37</v>
      </c>
      <c r="J71" s="48">
        <f t="shared" si="4"/>
        <v>642</v>
      </c>
      <c r="K71" s="62">
        <v>293</v>
      </c>
      <c r="L71" s="63">
        <v>349</v>
      </c>
    </row>
    <row r="72" spans="1:12" ht="18" customHeight="1" x14ac:dyDescent="0.15">
      <c r="A72" s="23" t="s">
        <v>159</v>
      </c>
      <c r="B72" s="27">
        <f>SUM(J86:J90)</f>
        <v>418</v>
      </c>
      <c r="C72" s="29">
        <f>SUM(K86:K90)</f>
        <v>84</v>
      </c>
      <c r="D72" s="30">
        <f>SUM(L86:L90)</f>
        <v>334</v>
      </c>
      <c r="E72" s="26" t="s">
        <v>38</v>
      </c>
      <c r="F72" s="48">
        <f t="shared" si="3"/>
        <v>418</v>
      </c>
      <c r="G72" s="49">
        <v>209</v>
      </c>
      <c r="H72" s="53">
        <v>209</v>
      </c>
      <c r="I72" s="26" t="s">
        <v>39</v>
      </c>
      <c r="J72" s="48">
        <f t="shared" si="4"/>
        <v>573</v>
      </c>
      <c r="K72" s="62">
        <v>265</v>
      </c>
      <c r="L72" s="63">
        <v>308</v>
      </c>
    </row>
    <row r="73" spans="1:12" ht="18" customHeight="1" x14ac:dyDescent="0.15">
      <c r="A73" s="23" t="s">
        <v>132</v>
      </c>
      <c r="B73" s="27">
        <f>SUM(J91)</f>
        <v>55</v>
      </c>
      <c r="C73" s="29">
        <f>SUM(K91)</f>
        <v>11</v>
      </c>
      <c r="D73" s="30">
        <f>SUM(L91)</f>
        <v>44</v>
      </c>
      <c r="E73" s="26" t="s">
        <v>40</v>
      </c>
      <c r="F73" s="48">
        <f t="shared" si="3"/>
        <v>422</v>
      </c>
      <c r="G73" s="49">
        <v>217</v>
      </c>
      <c r="H73" s="53">
        <v>205</v>
      </c>
      <c r="I73" s="26" t="s">
        <v>41</v>
      </c>
      <c r="J73" s="48">
        <f t="shared" si="4"/>
        <v>475</v>
      </c>
      <c r="K73" s="62">
        <v>191</v>
      </c>
      <c r="L73" s="63">
        <v>284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455</v>
      </c>
      <c r="G74" s="49">
        <v>236</v>
      </c>
      <c r="H74" s="53">
        <v>219</v>
      </c>
      <c r="I74" s="26" t="s">
        <v>43</v>
      </c>
      <c r="J74" s="48">
        <f t="shared" si="4"/>
        <v>473</v>
      </c>
      <c r="K74" s="62">
        <v>190</v>
      </c>
      <c r="L74" s="63">
        <v>283</v>
      </c>
    </row>
    <row r="75" spans="1:12" ht="18" customHeight="1" x14ac:dyDescent="0.15">
      <c r="A75" s="33" t="s">
        <v>133</v>
      </c>
      <c r="B75" s="48">
        <f t="shared" ref="B75:B92" si="5">+C75+D75</f>
        <v>219</v>
      </c>
      <c r="C75" s="49">
        <v>117</v>
      </c>
      <c r="D75" s="49">
        <v>102</v>
      </c>
      <c r="E75" s="26" t="s">
        <v>44</v>
      </c>
      <c r="F75" s="48">
        <f t="shared" si="3"/>
        <v>545</v>
      </c>
      <c r="G75" s="49">
        <v>272</v>
      </c>
      <c r="H75" s="53">
        <v>273</v>
      </c>
      <c r="I75" s="26" t="s">
        <v>45</v>
      </c>
      <c r="J75" s="48">
        <f t="shared" si="4"/>
        <v>481</v>
      </c>
      <c r="K75" s="62">
        <v>197</v>
      </c>
      <c r="L75" s="63">
        <v>284</v>
      </c>
    </row>
    <row r="76" spans="1:12" ht="18" customHeight="1" x14ac:dyDescent="0.15">
      <c r="A76" s="33" t="s">
        <v>134</v>
      </c>
      <c r="B76" s="48">
        <f t="shared" si="5"/>
        <v>218</v>
      </c>
      <c r="C76" s="49">
        <v>124</v>
      </c>
      <c r="D76" s="50">
        <v>94</v>
      </c>
      <c r="E76" s="26" t="s">
        <v>46</v>
      </c>
      <c r="F76" s="48">
        <f t="shared" si="3"/>
        <v>538</v>
      </c>
      <c r="G76" s="49">
        <v>273</v>
      </c>
      <c r="H76" s="53">
        <v>265</v>
      </c>
      <c r="I76" s="26" t="s">
        <v>47</v>
      </c>
      <c r="J76" s="48">
        <f t="shared" si="4"/>
        <v>517</v>
      </c>
      <c r="K76" s="62">
        <v>196</v>
      </c>
      <c r="L76" s="63">
        <v>321</v>
      </c>
    </row>
    <row r="77" spans="1:12" ht="18" customHeight="1" x14ac:dyDescent="0.15">
      <c r="A77" s="33" t="s">
        <v>48</v>
      </c>
      <c r="B77" s="48">
        <f t="shared" si="5"/>
        <v>198</v>
      </c>
      <c r="C77" s="49">
        <v>107</v>
      </c>
      <c r="D77" s="49">
        <v>91</v>
      </c>
      <c r="E77" s="26" t="s">
        <v>49</v>
      </c>
      <c r="F77" s="48">
        <f t="shared" si="3"/>
        <v>549</v>
      </c>
      <c r="G77" s="49">
        <v>285</v>
      </c>
      <c r="H77" s="53">
        <v>264</v>
      </c>
      <c r="I77" s="26" t="s">
        <v>50</v>
      </c>
      <c r="J77" s="48">
        <f t="shared" si="4"/>
        <v>429</v>
      </c>
      <c r="K77" s="62">
        <v>169</v>
      </c>
      <c r="L77" s="63">
        <v>260</v>
      </c>
    </row>
    <row r="78" spans="1:12" ht="18" customHeight="1" x14ac:dyDescent="0.15">
      <c r="A78" s="33" t="s">
        <v>51</v>
      </c>
      <c r="B78" s="48">
        <f t="shared" si="5"/>
        <v>224</v>
      </c>
      <c r="C78" s="49">
        <v>120</v>
      </c>
      <c r="D78" s="49">
        <v>104</v>
      </c>
      <c r="E78" s="26" t="s">
        <v>52</v>
      </c>
      <c r="F78" s="48">
        <f t="shared" si="3"/>
        <v>616</v>
      </c>
      <c r="G78" s="49">
        <v>315</v>
      </c>
      <c r="H78" s="53">
        <v>301</v>
      </c>
      <c r="I78" s="26" t="s">
        <v>53</v>
      </c>
      <c r="J78" s="48">
        <f t="shared" si="4"/>
        <v>380</v>
      </c>
      <c r="K78" s="62">
        <v>129</v>
      </c>
      <c r="L78" s="63">
        <v>251</v>
      </c>
    </row>
    <row r="79" spans="1:12" ht="18" customHeight="1" x14ac:dyDescent="0.15">
      <c r="A79" s="33" t="s">
        <v>54</v>
      </c>
      <c r="B79" s="48">
        <f t="shared" si="5"/>
        <v>242</v>
      </c>
      <c r="C79" s="49">
        <v>141</v>
      </c>
      <c r="D79" s="49">
        <v>101</v>
      </c>
      <c r="E79" s="26" t="s">
        <v>55</v>
      </c>
      <c r="F79" s="48">
        <f t="shared" si="3"/>
        <v>607</v>
      </c>
      <c r="G79" s="49">
        <v>299</v>
      </c>
      <c r="H79" s="54">
        <v>308</v>
      </c>
      <c r="I79" s="26" t="s">
        <v>56</v>
      </c>
      <c r="J79" s="48">
        <f t="shared" si="4"/>
        <v>366</v>
      </c>
      <c r="K79" s="62">
        <v>128</v>
      </c>
      <c r="L79" s="63">
        <v>238</v>
      </c>
    </row>
    <row r="80" spans="1:12" ht="18" customHeight="1" x14ac:dyDescent="0.15">
      <c r="A80" s="33" t="s">
        <v>57</v>
      </c>
      <c r="B80" s="48">
        <f t="shared" si="5"/>
        <v>249</v>
      </c>
      <c r="C80" s="49">
        <v>138</v>
      </c>
      <c r="D80" s="49">
        <v>111</v>
      </c>
      <c r="E80" s="26" t="s">
        <v>58</v>
      </c>
      <c r="F80" s="48">
        <f t="shared" si="3"/>
        <v>616</v>
      </c>
      <c r="G80" s="49">
        <v>308</v>
      </c>
      <c r="H80" s="53">
        <v>308</v>
      </c>
      <c r="I80" s="26" t="s">
        <v>59</v>
      </c>
      <c r="J80" s="48">
        <f t="shared" si="4"/>
        <v>328</v>
      </c>
      <c r="K80" s="62">
        <v>106</v>
      </c>
      <c r="L80" s="63">
        <v>222</v>
      </c>
    </row>
    <row r="81" spans="1:12" ht="18" customHeight="1" x14ac:dyDescent="0.15">
      <c r="A81" s="33" t="s">
        <v>60</v>
      </c>
      <c r="B81" s="48">
        <f t="shared" si="5"/>
        <v>274</v>
      </c>
      <c r="C81" s="49">
        <v>139</v>
      </c>
      <c r="D81" s="49">
        <v>135</v>
      </c>
      <c r="E81" s="26" t="s">
        <v>61</v>
      </c>
      <c r="F81" s="48">
        <f t="shared" si="3"/>
        <v>632</v>
      </c>
      <c r="G81" s="49">
        <v>331</v>
      </c>
      <c r="H81" s="53">
        <v>301</v>
      </c>
      <c r="I81" s="26" t="s">
        <v>62</v>
      </c>
      <c r="J81" s="48">
        <f t="shared" si="4"/>
        <v>266</v>
      </c>
      <c r="K81" s="62">
        <v>78</v>
      </c>
      <c r="L81" s="63">
        <v>188</v>
      </c>
    </row>
    <row r="82" spans="1:12" ht="18" customHeight="1" x14ac:dyDescent="0.15">
      <c r="A82" s="33" t="s">
        <v>63</v>
      </c>
      <c r="B82" s="48">
        <f t="shared" si="5"/>
        <v>287</v>
      </c>
      <c r="C82" s="49">
        <v>149</v>
      </c>
      <c r="D82" s="49">
        <v>138</v>
      </c>
      <c r="E82" s="26" t="s">
        <v>64</v>
      </c>
      <c r="F82" s="48">
        <f t="shared" si="3"/>
        <v>642</v>
      </c>
      <c r="G82" s="49">
        <v>308</v>
      </c>
      <c r="H82" s="53">
        <v>334</v>
      </c>
      <c r="I82" s="26" t="s">
        <v>161</v>
      </c>
      <c r="J82" s="48">
        <f t="shared" si="4"/>
        <v>280</v>
      </c>
      <c r="K82" s="62">
        <v>66</v>
      </c>
      <c r="L82" s="63">
        <v>214</v>
      </c>
    </row>
    <row r="83" spans="1:12" ht="18" customHeight="1" x14ac:dyDescent="0.15">
      <c r="A83" s="33" t="s">
        <v>66</v>
      </c>
      <c r="B83" s="48">
        <f t="shared" si="5"/>
        <v>296</v>
      </c>
      <c r="C83" s="49">
        <v>152</v>
      </c>
      <c r="D83" s="49">
        <v>144</v>
      </c>
      <c r="E83" s="26" t="s">
        <v>67</v>
      </c>
      <c r="F83" s="48">
        <f t="shared" si="3"/>
        <v>602</v>
      </c>
      <c r="G83" s="49">
        <v>324</v>
      </c>
      <c r="H83" s="53">
        <v>278</v>
      </c>
      <c r="I83" s="26" t="s">
        <v>68</v>
      </c>
      <c r="J83" s="48">
        <f t="shared" si="4"/>
        <v>202</v>
      </c>
      <c r="K83" s="62">
        <v>48</v>
      </c>
      <c r="L83" s="63">
        <v>154</v>
      </c>
    </row>
    <row r="84" spans="1:12" ht="18" customHeight="1" x14ac:dyDescent="0.15">
      <c r="A84" s="33" t="s">
        <v>69</v>
      </c>
      <c r="B84" s="48">
        <f t="shared" si="5"/>
        <v>311</v>
      </c>
      <c r="C84" s="49">
        <v>147</v>
      </c>
      <c r="D84" s="51">
        <v>164</v>
      </c>
      <c r="E84" s="26" t="s">
        <v>70</v>
      </c>
      <c r="F84" s="48">
        <f t="shared" si="3"/>
        <v>593</v>
      </c>
      <c r="G84" s="49">
        <v>318</v>
      </c>
      <c r="H84" s="53">
        <v>275</v>
      </c>
      <c r="I84" s="26" t="s">
        <v>71</v>
      </c>
      <c r="J84" s="48">
        <f t="shared" si="4"/>
        <v>169</v>
      </c>
      <c r="K84" s="62">
        <v>53</v>
      </c>
      <c r="L84" s="63">
        <v>116</v>
      </c>
    </row>
    <row r="85" spans="1:12" ht="18" customHeight="1" x14ac:dyDescent="0.15">
      <c r="A85" s="33" t="s">
        <v>72</v>
      </c>
      <c r="B85" s="48">
        <f t="shared" si="5"/>
        <v>340</v>
      </c>
      <c r="C85" s="49">
        <v>181</v>
      </c>
      <c r="D85" s="49">
        <v>159</v>
      </c>
      <c r="E85" s="26" t="s">
        <v>73</v>
      </c>
      <c r="F85" s="48">
        <f t="shared" si="3"/>
        <v>584</v>
      </c>
      <c r="G85" s="49">
        <v>304</v>
      </c>
      <c r="H85" s="53">
        <v>280</v>
      </c>
      <c r="I85" s="26" t="s">
        <v>74</v>
      </c>
      <c r="J85" s="48">
        <f t="shared" si="4"/>
        <v>148</v>
      </c>
      <c r="K85" s="62">
        <v>34</v>
      </c>
      <c r="L85" s="63">
        <v>114</v>
      </c>
    </row>
    <row r="86" spans="1:12" ht="18" customHeight="1" x14ac:dyDescent="0.15">
      <c r="A86" s="33" t="s">
        <v>75</v>
      </c>
      <c r="B86" s="48">
        <f t="shared" si="5"/>
        <v>340</v>
      </c>
      <c r="C86" s="49">
        <v>188</v>
      </c>
      <c r="D86" s="49">
        <v>152</v>
      </c>
      <c r="E86" s="26" t="s">
        <v>76</v>
      </c>
      <c r="F86" s="48">
        <f t="shared" si="3"/>
        <v>604</v>
      </c>
      <c r="G86" s="49">
        <v>323</v>
      </c>
      <c r="H86" s="53">
        <v>281</v>
      </c>
      <c r="I86" s="26" t="s">
        <v>77</v>
      </c>
      <c r="J86" s="48">
        <f t="shared" si="4"/>
        <v>148</v>
      </c>
      <c r="K86" s="62">
        <v>28</v>
      </c>
      <c r="L86" s="63">
        <v>120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184</v>
      </c>
      <c r="D87" s="49">
        <v>156</v>
      </c>
      <c r="E87" s="26" t="s">
        <v>79</v>
      </c>
      <c r="F87" s="48">
        <f t="shared" si="3"/>
        <v>564</v>
      </c>
      <c r="G87" s="49">
        <v>273</v>
      </c>
      <c r="H87" s="53">
        <v>291</v>
      </c>
      <c r="I87" s="26" t="s">
        <v>80</v>
      </c>
      <c r="J87" s="48">
        <f t="shared" si="4"/>
        <v>109</v>
      </c>
      <c r="K87" s="62">
        <v>26</v>
      </c>
      <c r="L87" s="63">
        <v>83</v>
      </c>
    </row>
    <row r="88" spans="1:12" ht="18" customHeight="1" x14ac:dyDescent="0.15">
      <c r="A88" s="33" t="s">
        <v>81</v>
      </c>
      <c r="B88" s="48">
        <f t="shared" si="5"/>
        <v>339</v>
      </c>
      <c r="C88" s="49">
        <v>168</v>
      </c>
      <c r="D88" s="49">
        <v>171</v>
      </c>
      <c r="E88" s="26" t="s">
        <v>82</v>
      </c>
      <c r="F88" s="48">
        <f t="shared" si="3"/>
        <v>439</v>
      </c>
      <c r="G88" s="49">
        <v>217</v>
      </c>
      <c r="H88" s="53">
        <v>222</v>
      </c>
      <c r="I88" s="26" t="s">
        <v>83</v>
      </c>
      <c r="J88" s="48">
        <f t="shared" si="4"/>
        <v>74</v>
      </c>
      <c r="K88" s="62">
        <v>17</v>
      </c>
      <c r="L88" s="63">
        <v>57</v>
      </c>
    </row>
    <row r="89" spans="1:12" ht="18" customHeight="1" x14ac:dyDescent="0.15">
      <c r="A89" s="33" t="s">
        <v>84</v>
      </c>
      <c r="B89" s="48">
        <f t="shared" si="5"/>
        <v>362</v>
      </c>
      <c r="C89" s="49">
        <v>197</v>
      </c>
      <c r="D89" s="49">
        <v>165</v>
      </c>
      <c r="E89" s="26" t="s">
        <v>85</v>
      </c>
      <c r="F89" s="48">
        <f t="shared" si="3"/>
        <v>568</v>
      </c>
      <c r="G89" s="49">
        <v>294</v>
      </c>
      <c r="H89" s="53">
        <v>274</v>
      </c>
      <c r="I89" s="26" t="s">
        <v>86</v>
      </c>
      <c r="J89" s="48">
        <f t="shared" si="4"/>
        <v>51</v>
      </c>
      <c r="K89" s="62">
        <v>10</v>
      </c>
      <c r="L89" s="63">
        <v>41</v>
      </c>
    </row>
    <row r="90" spans="1:12" ht="18" customHeight="1" x14ac:dyDescent="0.15">
      <c r="A90" s="33" t="s">
        <v>87</v>
      </c>
      <c r="B90" s="48">
        <f t="shared" si="5"/>
        <v>352</v>
      </c>
      <c r="C90" s="49">
        <v>193</v>
      </c>
      <c r="D90" s="52">
        <v>159</v>
      </c>
      <c r="E90" s="26" t="s">
        <v>88</v>
      </c>
      <c r="F90" s="48">
        <f t="shared" si="3"/>
        <v>544</v>
      </c>
      <c r="G90" s="49">
        <v>260</v>
      </c>
      <c r="H90" s="53">
        <v>284</v>
      </c>
      <c r="I90" s="26" t="s">
        <v>89</v>
      </c>
      <c r="J90" s="48">
        <f t="shared" si="4"/>
        <v>36</v>
      </c>
      <c r="K90" s="62">
        <v>3</v>
      </c>
      <c r="L90" s="63">
        <v>33</v>
      </c>
    </row>
    <row r="91" spans="1:12" ht="18" customHeight="1" x14ac:dyDescent="0.15">
      <c r="A91" s="33" t="s">
        <v>90</v>
      </c>
      <c r="B91" s="48">
        <f t="shared" si="5"/>
        <v>413</v>
      </c>
      <c r="C91" s="49">
        <v>222</v>
      </c>
      <c r="D91" s="52">
        <v>191</v>
      </c>
      <c r="E91" s="26" t="s">
        <v>91</v>
      </c>
      <c r="F91" s="48">
        <f t="shared" si="3"/>
        <v>515</v>
      </c>
      <c r="G91" s="49">
        <v>259</v>
      </c>
      <c r="H91" s="53">
        <v>256</v>
      </c>
      <c r="I91" s="26" t="s">
        <v>132</v>
      </c>
      <c r="J91" s="48">
        <f t="shared" si="4"/>
        <v>55</v>
      </c>
      <c r="K91" s="62">
        <v>11</v>
      </c>
      <c r="L91" s="63">
        <v>44</v>
      </c>
    </row>
    <row r="92" spans="1:12" ht="18" customHeight="1" x14ac:dyDescent="0.15">
      <c r="A92" s="33" t="s">
        <v>92</v>
      </c>
      <c r="B92" s="48">
        <f t="shared" si="5"/>
        <v>401</v>
      </c>
      <c r="C92" s="49">
        <v>219</v>
      </c>
      <c r="D92" s="52">
        <v>182</v>
      </c>
      <c r="E92" s="26" t="s">
        <v>93</v>
      </c>
      <c r="F92" s="48">
        <f t="shared" si="3"/>
        <v>487</v>
      </c>
      <c r="G92" s="49">
        <v>253</v>
      </c>
      <c r="H92" s="53">
        <v>234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令和3年10月1日現在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431</v>
      </c>
      <c r="C98" s="57">
        <f>SUM(C100:C120)</f>
        <v>131</v>
      </c>
      <c r="D98" s="56">
        <f>SUM(D100:D120)</f>
        <v>300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2</v>
      </c>
      <c r="H99" s="53">
        <v>0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6</v>
      </c>
      <c r="G100" s="49">
        <v>0</v>
      </c>
      <c r="H100" s="53">
        <v>6</v>
      </c>
      <c r="I100" s="26" t="s">
        <v>1</v>
      </c>
      <c r="J100" s="48">
        <f t="shared" si="7"/>
        <v>3</v>
      </c>
      <c r="K100" s="49">
        <v>1</v>
      </c>
      <c r="L100" s="49">
        <v>2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5</v>
      </c>
      <c r="H102" s="53">
        <v>3</v>
      </c>
      <c r="I102" s="26" t="s">
        <v>5</v>
      </c>
      <c r="J102" s="48">
        <f t="shared" si="7"/>
        <v>2</v>
      </c>
      <c r="K102" s="49">
        <v>1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17</v>
      </c>
      <c r="G103" s="49">
        <v>6</v>
      </c>
      <c r="H103" s="53">
        <v>11</v>
      </c>
      <c r="I103" s="26" t="s">
        <v>7</v>
      </c>
      <c r="J103" s="48">
        <f t="shared" si="7"/>
        <v>3</v>
      </c>
      <c r="K103" s="49">
        <v>0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52</v>
      </c>
      <c r="C104" s="58">
        <f>SUM(G100:G104)</f>
        <v>24</v>
      </c>
      <c r="D104" s="48">
        <f>SUM(H100:H104)</f>
        <v>28</v>
      </c>
      <c r="E104" s="26" t="s">
        <v>8</v>
      </c>
      <c r="F104" s="48">
        <f t="shared" si="6"/>
        <v>14</v>
      </c>
      <c r="G104" s="49">
        <v>9</v>
      </c>
      <c r="H104" s="54">
        <v>5</v>
      </c>
      <c r="I104" s="26" t="s">
        <v>9</v>
      </c>
      <c r="J104" s="48">
        <f t="shared" si="7"/>
        <v>5</v>
      </c>
      <c r="K104" s="49">
        <v>1</v>
      </c>
      <c r="L104" s="49">
        <v>4</v>
      </c>
    </row>
    <row r="105" spans="1:12" ht="18" customHeight="1" x14ac:dyDescent="0.15">
      <c r="A105" s="23" t="s">
        <v>145</v>
      </c>
      <c r="B105" s="48">
        <f>SUM(F105:F109)</f>
        <v>68</v>
      </c>
      <c r="C105" s="48">
        <f>SUM(G105:G109)</f>
        <v>31</v>
      </c>
      <c r="D105" s="48">
        <f>SUM(H105:H109)</f>
        <v>37</v>
      </c>
      <c r="E105" s="26" t="s">
        <v>10</v>
      </c>
      <c r="F105" s="48">
        <f t="shared" si="6"/>
        <v>20</v>
      </c>
      <c r="G105" s="49">
        <v>9</v>
      </c>
      <c r="H105" s="53">
        <v>11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15</v>
      </c>
      <c r="D106" s="48">
        <f>SUM(H110:H114)</f>
        <v>24</v>
      </c>
      <c r="E106" s="26" t="s">
        <v>12</v>
      </c>
      <c r="F106" s="48">
        <f t="shared" si="6"/>
        <v>17</v>
      </c>
      <c r="G106" s="49">
        <v>8</v>
      </c>
      <c r="H106" s="53">
        <v>9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26</v>
      </c>
      <c r="C107" s="48">
        <f>SUM(G115:G119)</f>
        <v>10</v>
      </c>
      <c r="D107" s="48">
        <f>SUM(H115:H119)</f>
        <v>16</v>
      </c>
      <c r="E107" s="26" t="s">
        <v>14</v>
      </c>
      <c r="F107" s="48">
        <f t="shared" si="6"/>
        <v>10</v>
      </c>
      <c r="G107" s="49">
        <v>5</v>
      </c>
      <c r="H107" s="53">
        <v>5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4</v>
      </c>
      <c r="D108" s="47">
        <f>SUM(H120:H124)</f>
        <v>41</v>
      </c>
      <c r="E108" s="26" t="s">
        <v>16</v>
      </c>
      <c r="F108" s="48">
        <f t="shared" si="6"/>
        <v>12</v>
      </c>
      <c r="G108" s="49">
        <v>7</v>
      </c>
      <c r="H108" s="53">
        <v>5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42</v>
      </c>
      <c r="C109" s="48">
        <f>SUM(G125:G129)</f>
        <v>6</v>
      </c>
      <c r="D109" s="47">
        <f>SUM(H125:H129)</f>
        <v>36</v>
      </c>
      <c r="E109" s="26" t="s">
        <v>18</v>
      </c>
      <c r="F109" s="48">
        <f t="shared" si="6"/>
        <v>9</v>
      </c>
      <c r="G109" s="49">
        <v>2</v>
      </c>
      <c r="H109" s="53">
        <v>7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6</v>
      </c>
      <c r="G110" s="49">
        <v>2</v>
      </c>
      <c r="H110" s="53">
        <v>4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13</v>
      </c>
      <c r="G111" s="49">
        <v>6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3</v>
      </c>
      <c r="D112" s="47">
        <f>SUM(L98:L102)</f>
        <v>22</v>
      </c>
      <c r="E112" s="26" t="s">
        <v>24</v>
      </c>
      <c r="F112" s="48">
        <f t="shared" si="6"/>
        <v>9</v>
      </c>
      <c r="G112" s="49">
        <v>5</v>
      </c>
      <c r="H112" s="53">
        <v>4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6"/>
        <v>6</v>
      </c>
      <c r="G113" s="49">
        <v>1</v>
      </c>
      <c r="H113" s="53">
        <v>5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5</v>
      </c>
      <c r="G115" s="49">
        <v>3</v>
      </c>
      <c r="H115" s="53">
        <v>2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5</v>
      </c>
      <c r="G117" s="49">
        <v>2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2</v>
      </c>
      <c r="G118" s="49">
        <v>0</v>
      </c>
      <c r="H118" s="53">
        <v>2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9</v>
      </c>
      <c r="G119" s="49">
        <v>3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2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0</v>
      </c>
      <c r="H122" s="53">
        <v>10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7</v>
      </c>
      <c r="G123" s="49">
        <v>1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10</v>
      </c>
      <c r="G124" s="49">
        <v>1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8</v>
      </c>
      <c r="G125" s="49">
        <v>2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16</v>
      </c>
      <c r="G126" s="49">
        <v>3</v>
      </c>
      <c r="H126" s="53">
        <v>13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6</v>
      </c>
      <c r="G127" s="49">
        <v>1</v>
      </c>
      <c r="H127" s="53">
        <v>5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7</v>
      </c>
      <c r="G130" s="49">
        <v>2</v>
      </c>
      <c r="H130" s="53">
        <v>5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8</v>
      </c>
      <c r="G131" s="49">
        <v>1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2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7</v>
      </c>
      <c r="G135" s="49">
        <v>0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6</v>
      </c>
      <c r="G136" s="49">
        <v>2</v>
      </c>
      <c r="H136" s="53">
        <v>4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7</v>
      </c>
      <c r="G137" s="49">
        <v>3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6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2"/>
  <sheetViews>
    <sheetView showGridLines="0" topLeftCell="A37" workbookViewId="0">
      <selection activeCell="I1" sqref="I1:L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23304</v>
      </c>
      <c r="C1" s="66"/>
      <c r="D1" s="1"/>
      <c r="E1" s="2"/>
      <c r="F1" s="1"/>
      <c r="G1" s="1"/>
      <c r="H1" s="1"/>
      <c r="I1" s="71" t="s">
        <v>169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45349</v>
      </c>
      <c r="C4" s="21">
        <f>SUM(C6:C26)</f>
        <v>22010</v>
      </c>
      <c r="D4" s="21">
        <f>SUM(D6:D26)</f>
        <v>23339</v>
      </c>
      <c r="E4" s="9" t="s">
        <v>101</v>
      </c>
      <c r="F4" s="10">
        <f t="shared" ref="F4:F45" si="0">G4+H4</f>
        <v>343</v>
      </c>
      <c r="G4" s="10">
        <v>189</v>
      </c>
      <c r="H4" s="10">
        <v>154</v>
      </c>
      <c r="I4" s="9" t="s">
        <v>102</v>
      </c>
      <c r="J4" s="10">
        <f t="shared" ref="J4:J44" si="1">K4+L4</f>
        <v>538</v>
      </c>
      <c r="K4" s="10">
        <v>256</v>
      </c>
      <c r="L4" s="10">
        <v>282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338</v>
      </c>
      <c r="G5" s="10">
        <v>188</v>
      </c>
      <c r="H5" s="10">
        <v>150</v>
      </c>
      <c r="I5" s="9" t="s">
        <v>104</v>
      </c>
      <c r="J5" s="10">
        <f t="shared" si="1"/>
        <v>584</v>
      </c>
      <c r="K5" s="10">
        <v>293</v>
      </c>
      <c r="L5" s="10">
        <v>291</v>
      </c>
    </row>
    <row r="6" spans="1:14" ht="18" customHeight="1" x14ac:dyDescent="0.15">
      <c r="A6" s="6" t="s">
        <v>105</v>
      </c>
      <c r="B6" s="11">
        <f>SUM(B28:B32)</f>
        <v>1096</v>
      </c>
      <c r="C6" s="11">
        <f>SUM(C28:C32)</f>
        <v>602</v>
      </c>
      <c r="D6" s="11">
        <f>SUM(D28:D32)</f>
        <v>494</v>
      </c>
      <c r="E6" s="9" t="s">
        <v>0</v>
      </c>
      <c r="F6" s="10">
        <f t="shared" si="0"/>
        <v>333</v>
      </c>
      <c r="G6" s="10">
        <v>167</v>
      </c>
      <c r="H6" s="10">
        <v>166</v>
      </c>
      <c r="I6" s="9" t="s">
        <v>1</v>
      </c>
      <c r="J6" s="10">
        <f t="shared" si="1"/>
        <v>562</v>
      </c>
      <c r="K6" s="10">
        <v>297</v>
      </c>
      <c r="L6" s="10">
        <v>265</v>
      </c>
      <c r="N6" s="16"/>
    </row>
    <row r="7" spans="1:14" ht="18" customHeight="1" x14ac:dyDescent="0.15">
      <c r="A7" s="6" t="s">
        <v>106</v>
      </c>
      <c r="B7" s="10">
        <f>SUM(B33:B37)</f>
        <v>1428</v>
      </c>
      <c r="C7" s="10">
        <f>SUM(C33:C37)</f>
        <v>736</v>
      </c>
      <c r="D7" s="10">
        <f>SUM(D33:D37)</f>
        <v>692</v>
      </c>
      <c r="E7" s="9" t="s">
        <v>2</v>
      </c>
      <c r="F7" s="10">
        <f t="shared" si="0"/>
        <v>314</v>
      </c>
      <c r="G7" s="10">
        <v>168</v>
      </c>
      <c r="H7" s="10">
        <v>146</v>
      </c>
      <c r="I7" s="9" t="s">
        <v>3</v>
      </c>
      <c r="J7" s="10">
        <f t="shared" si="1"/>
        <v>627</v>
      </c>
      <c r="K7" s="10">
        <v>310</v>
      </c>
      <c r="L7" s="10">
        <v>317</v>
      </c>
    </row>
    <row r="8" spans="1:14" ht="18" customHeight="1" x14ac:dyDescent="0.15">
      <c r="A8" s="6" t="s">
        <v>107</v>
      </c>
      <c r="B8" s="11">
        <f>SUM(B38:B42)</f>
        <v>1709</v>
      </c>
      <c r="C8" s="11">
        <f>SUM(C38:C42)</f>
        <v>908</v>
      </c>
      <c r="D8" s="11">
        <f>SUM(D38:D42)</f>
        <v>801</v>
      </c>
      <c r="E8" s="9" t="s">
        <v>4</v>
      </c>
      <c r="F8" s="10">
        <f t="shared" si="0"/>
        <v>322</v>
      </c>
      <c r="G8" s="10">
        <v>180</v>
      </c>
      <c r="H8" s="10">
        <v>142</v>
      </c>
      <c r="I8" s="9" t="s">
        <v>5</v>
      </c>
      <c r="J8" s="10">
        <f t="shared" si="1"/>
        <v>548</v>
      </c>
      <c r="K8" s="10">
        <v>278</v>
      </c>
      <c r="L8" s="10">
        <v>270</v>
      </c>
    </row>
    <row r="9" spans="1:14" ht="18" customHeight="1" x14ac:dyDescent="0.15">
      <c r="A9" s="6" t="s">
        <v>108</v>
      </c>
      <c r="B9" s="10">
        <f>SUM(B43:B45,F4:F5)</f>
        <v>1857</v>
      </c>
      <c r="C9" s="10">
        <f>SUM(C43:C45,G4:G5)</f>
        <v>1012</v>
      </c>
      <c r="D9" s="10">
        <f>SUM(D43:D45,H4:H5)</f>
        <v>845</v>
      </c>
      <c r="E9" s="9" t="s">
        <v>6</v>
      </c>
      <c r="F9" s="10">
        <f t="shared" si="0"/>
        <v>330</v>
      </c>
      <c r="G9" s="10">
        <v>190</v>
      </c>
      <c r="H9" s="10">
        <v>140</v>
      </c>
      <c r="I9" s="9" t="s">
        <v>7</v>
      </c>
      <c r="J9" s="10">
        <f t="shared" si="1"/>
        <v>645</v>
      </c>
      <c r="K9" s="10">
        <v>311</v>
      </c>
      <c r="L9" s="10">
        <v>334</v>
      </c>
    </row>
    <row r="10" spans="1:14" ht="18" customHeight="1" x14ac:dyDescent="0.15">
      <c r="A10" s="6" t="s">
        <v>109</v>
      </c>
      <c r="B10" s="11">
        <f>SUM(F6:F10)</f>
        <v>1606</v>
      </c>
      <c r="C10" s="11">
        <f>SUM(G6:G10)</f>
        <v>885</v>
      </c>
      <c r="D10" s="11">
        <f>SUM(H6:H10)</f>
        <v>721</v>
      </c>
      <c r="E10" s="9" t="s">
        <v>8</v>
      </c>
      <c r="F10" s="10">
        <f t="shared" si="0"/>
        <v>307</v>
      </c>
      <c r="G10" s="10">
        <v>180</v>
      </c>
      <c r="H10" s="10">
        <v>127</v>
      </c>
      <c r="I10" s="9" t="s">
        <v>9</v>
      </c>
      <c r="J10" s="10">
        <f t="shared" si="1"/>
        <v>662</v>
      </c>
      <c r="K10" s="10">
        <v>313</v>
      </c>
      <c r="L10" s="10">
        <v>349</v>
      </c>
    </row>
    <row r="11" spans="1:14" ht="18" customHeight="1" x14ac:dyDescent="0.15">
      <c r="A11" s="6" t="s">
        <v>110</v>
      </c>
      <c r="B11" s="10">
        <f>SUM(F11:F15)</f>
        <v>1663</v>
      </c>
      <c r="C11" s="10">
        <f>SUM(G11:G15)</f>
        <v>932</v>
      </c>
      <c r="D11" s="10">
        <f>SUM(H11:H15)</f>
        <v>731</v>
      </c>
      <c r="E11" s="9" t="s">
        <v>10</v>
      </c>
      <c r="F11" s="10">
        <f t="shared" si="0"/>
        <v>334</v>
      </c>
      <c r="G11" s="10">
        <v>203</v>
      </c>
      <c r="H11" s="10">
        <v>131</v>
      </c>
      <c r="I11" s="9" t="s">
        <v>11</v>
      </c>
      <c r="J11" s="10">
        <f t="shared" si="1"/>
        <v>697</v>
      </c>
      <c r="K11" s="10">
        <v>328</v>
      </c>
      <c r="L11" s="10">
        <v>369</v>
      </c>
    </row>
    <row r="12" spans="1:14" ht="18" customHeight="1" x14ac:dyDescent="0.15">
      <c r="A12" s="6" t="s">
        <v>111</v>
      </c>
      <c r="B12" s="11">
        <f>SUM(F16:F20)</f>
        <v>1676</v>
      </c>
      <c r="C12" s="11">
        <f>SUM(G16:G20)</f>
        <v>878</v>
      </c>
      <c r="D12" s="11">
        <f>SUM(H16:H20)</f>
        <v>798</v>
      </c>
      <c r="E12" s="9" t="s">
        <v>12</v>
      </c>
      <c r="F12" s="10">
        <f t="shared" si="0"/>
        <v>330</v>
      </c>
      <c r="G12" s="10">
        <v>182</v>
      </c>
      <c r="H12" s="10">
        <v>148</v>
      </c>
      <c r="I12" s="9" t="s">
        <v>13</v>
      </c>
      <c r="J12" s="10">
        <f t="shared" si="1"/>
        <v>767</v>
      </c>
      <c r="K12" s="10">
        <v>364</v>
      </c>
      <c r="L12" s="10">
        <v>403</v>
      </c>
    </row>
    <row r="13" spans="1:14" ht="18" customHeight="1" x14ac:dyDescent="0.15">
      <c r="A13" s="6" t="s">
        <v>112</v>
      </c>
      <c r="B13" s="10">
        <f>SUM(F21:F25)</f>
        <v>1992</v>
      </c>
      <c r="C13" s="10">
        <f>SUM(G21:G25)</f>
        <v>1004</v>
      </c>
      <c r="D13" s="10">
        <f>SUM(H21:H25)</f>
        <v>988</v>
      </c>
      <c r="E13" s="9" t="s">
        <v>14</v>
      </c>
      <c r="F13" s="10">
        <f t="shared" si="0"/>
        <v>336</v>
      </c>
      <c r="G13" s="10">
        <v>195</v>
      </c>
      <c r="H13" s="10">
        <v>141</v>
      </c>
      <c r="I13" s="9" t="s">
        <v>15</v>
      </c>
      <c r="J13" s="10">
        <f t="shared" si="1"/>
        <v>810</v>
      </c>
      <c r="K13" s="10">
        <v>405</v>
      </c>
      <c r="L13" s="10">
        <v>405</v>
      </c>
    </row>
    <row r="14" spans="1:14" ht="18" customHeight="1" x14ac:dyDescent="0.15">
      <c r="A14" s="6" t="s">
        <v>113</v>
      </c>
      <c r="B14" s="11">
        <f>SUM(F26:F30)</f>
        <v>2552</v>
      </c>
      <c r="C14" s="11">
        <f>SUM(G26:G30)</f>
        <v>1283</v>
      </c>
      <c r="D14" s="11">
        <f>SUM(H26:H30)</f>
        <v>1269</v>
      </c>
      <c r="E14" s="9" t="s">
        <v>16</v>
      </c>
      <c r="F14" s="10">
        <f t="shared" si="0"/>
        <v>330</v>
      </c>
      <c r="G14" s="10">
        <v>176</v>
      </c>
      <c r="H14" s="10">
        <v>154</v>
      </c>
      <c r="I14" s="9" t="s">
        <v>17</v>
      </c>
      <c r="J14" s="10">
        <f t="shared" si="1"/>
        <v>853</v>
      </c>
      <c r="K14" s="10">
        <v>401</v>
      </c>
      <c r="L14" s="10">
        <v>452</v>
      </c>
    </row>
    <row r="15" spans="1:14" ht="18" customHeight="1" x14ac:dyDescent="0.15">
      <c r="A15" s="6" t="s">
        <v>114</v>
      </c>
      <c r="B15" s="10">
        <f>SUM(F31:F35)</f>
        <v>3133</v>
      </c>
      <c r="C15" s="10">
        <f>SUM(G31:G35)</f>
        <v>1552</v>
      </c>
      <c r="D15" s="10">
        <f>SUM(H31:H35)</f>
        <v>1581</v>
      </c>
      <c r="E15" s="9" t="s">
        <v>18</v>
      </c>
      <c r="F15" s="10">
        <f t="shared" si="0"/>
        <v>333</v>
      </c>
      <c r="G15" s="10">
        <v>176</v>
      </c>
      <c r="H15" s="10">
        <v>157</v>
      </c>
      <c r="I15" s="9" t="s">
        <v>19</v>
      </c>
      <c r="J15" s="10">
        <f t="shared" si="1"/>
        <v>891</v>
      </c>
      <c r="K15" s="10">
        <v>425</v>
      </c>
      <c r="L15" s="10">
        <v>466</v>
      </c>
    </row>
    <row r="16" spans="1:14" ht="18" customHeight="1" x14ac:dyDescent="0.15">
      <c r="A16" s="6" t="s">
        <v>115</v>
      </c>
      <c r="B16" s="11">
        <f>SUM(F36:F40)</f>
        <v>3023</v>
      </c>
      <c r="C16" s="11">
        <f>SUM(G36:G40)</f>
        <v>1569</v>
      </c>
      <c r="D16" s="11">
        <f>SUM(H36:H40)</f>
        <v>1454</v>
      </c>
      <c r="E16" s="9" t="s">
        <v>20</v>
      </c>
      <c r="F16" s="10">
        <f t="shared" si="0"/>
        <v>337</v>
      </c>
      <c r="G16" s="10">
        <v>173</v>
      </c>
      <c r="H16" s="10">
        <v>164</v>
      </c>
      <c r="I16" s="9" t="s">
        <v>21</v>
      </c>
      <c r="J16" s="10">
        <f t="shared" si="1"/>
        <v>1076</v>
      </c>
      <c r="K16" s="10">
        <v>550</v>
      </c>
      <c r="L16" s="10">
        <v>526</v>
      </c>
    </row>
    <row r="17" spans="1:12" ht="18" customHeight="1" x14ac:dyDescent="0.15">
      <c r="A17" s="6" t="s">
        <v>116</v>
      </c>
      <c r="B17" s="10">
        <f>SUM(F41:F45)</f>
        <v>2582</v>
      </c>
      <c r="C17" s="10">
        <f>SUM(G41:G45)</f>
        <v>1290</v>
      </c>
      <c r="D17" s="10">
        <f>SUM(H41:H45)</f>
        <v>1292</v>
      </c>
      <c r="E17" s="9" t="s">
        <v>22</v>
      </c>
      <c r="F17" s="10">
        <f t="shared" si="0"/>
        <v>299</v>
      </c>
      <c r="G17" s="10">
        <v>162</v>
      </c>
      <c r="H17" s="10">
        <v>137</v>
      </c>
      <c r="I17" s="9" t="s">
        <v>23</v>
      </c>
      <c r="J17" s="10">
        <f t="shared" si="1"/>
        <v>1084</v>
      </c>
      <c r="K17" s="10">
        <v>524</v>
      </c>
      <c r="L17" s="10">
        <v>560</v>
      </c>
    </row>
    <row r="18" spans="1:12" ht="18" customHeight="1" x14ac:dyDescent="0.15">
      <c r="A18" s="6" t="s">
        <v>117</v>
      </c>
      <c r="B18" s="11">
        <f>SUM(J4:J8)</f>
        <v>2859</v>
      </c>
      <c r="C18" s="11">
        <f>SUM(K4:K8)</f>
        <v>1434</v>
      </c>
      <c r="D18" s="11">
        <f>SUM(L4:L8)</f>
        <v>1425</v>
      </c>
      <c r="E18" s="9" t="s">
        <v>24</v>
      </c>
      <c r="F18" s="10">
        <f t="shared" si="0"/>
        <v>337</v>
      </c>
      <c r="G18" s="10">
        <v>175</v>
      </c>
      <c r="H18" s="10">
        <v>162</v>
      </c>
      <c r="I18" s="9" t="s">
        <v>25</v>
      </c>
      <c r="J18" s="10">
        <f t="shared" si="1"/>
        <v>995</v>
      </c>
      <c r="K18" s="10">
        <v>483</v>
      </c>
      <c r="L18" s="10">
        <v>512</v>
      </c>
    </row>
    <row r="19" spans="1:12" ht="18" customHeight="1" x14ac:dyDescent="0.15">
      <c r="A19" s="6" t="s">
        <v>118</v>
      </c>
      <c r="B19" s="10">
        <f>SUM(J9:J13)</f>
        <v>3581</v>
      </c>
      <c r="C19" s="10">
        <f>SUM(K9:K13)</f>
        <v>1721</v>
      </c>
      <c r="D19" s="10">
        <f>SUM(L9:L13)</f>
        <v>1860</v>
      </c>
      <c r="E19" s="9" t="s">
        <v>26</v>
      </c>
      <c r="F19" s="10">
        <f t="shared" si="0"/>
        <v>347</v>
      </c>
      <c r="G19" s="10">
        <v>164</v>
      </c>
      <c r="H19" s="10">
        <v>183</v>
      </c>
      <c r="I19" s="9" t="s">
        <v>27</v>
      </c>
      <c r="J19" s="10">
        <f t="shared" si="1"/>
        <v>663</v>
      </c>
      <c r="K19" s="10">
        <v>319</v>
      </c>
      <c r="L19" s="10">
        <v>344</v>
      </c>
    </row>
    <row r="20" spans="1:12" ht="18" customHeight="1" x14ac:dyDescent="0.15">
      <c r="A20" s="6" t="s">
        <v>119</v>
      </c>
      <c r="B20" s="11">
        <f>SUM(J14:J18)</f>
        <v>4899</v>
      </c>
      <c r="C20" s="11">
        <f>SUM(K14:K18)</f>
        <v>2383</v>
      </c>
      <c r="D20" s="11">
        <f>SUM(L14:L18)</f>
        <v>2516</v>
      </c>
      <c r="E20" s="9" t="s">
        <v>28</v>
      </c>
      <c r="F20" s="10">
        <f t="shared" si="0"/>
        <v>356</v>
      </c>
      <c r="G20" s="10">
        <v>204</v>
      </c>
      <c r="H20" s="10">
        <v>152</v>
      </c>
      <c r="I20" s="9" t="s">
        <v>29</v>
      </c>
      <c r="J20" s="10">
        <f t="shared" si="1"/>
        <v>635</v>
      </c>
      <c r="K20" s="10">
        <v>300</v>
      </c>
      <c r="L20" s="10">
        <v>335</v>
      </c>
    </row>
    <row r="21" spans="1:12" ht="18" customHeight="1" x14ac:dyDescent="0.15">
      <c r="A21" s="6" t="s">
        <v>120</v>
      </c>
      <c r="B21" s="10">
        <f>SUM(J19:J23)</f>
        <v>3470</v>
      </c>
      <c r="C21" s="10">
        <f>SUM(K19:K23)</f>
        <v>1568</v>
      </c>
      <c r="D21" s="10">
        <f>SUM(L19:L23)</f>
        <v>1902</v>
      </c>
      <c r="E21" s="9" t="s">
        <v>30</v>
      </c>
      <c r="F21" s="10">
        <f t="shared" si="0"/>
        <v>367</v>
      </c>
      <c r="G21" s="10">
        <v>181</v>
      </c>
      <c r="H21" s="10">
        <v>186</v>
      </c>
      <c r="I21" s="9" t="s">
        <v>31</v>
      </c>
      <c r="J21" s="10">
        <f t="shared" si="1"/>
        <v>767</v>
      </c>
      <c r="K21" s="10">
        <v>331</v>
      </c>
      <c r="L21" s="10">
        <v>436</v>
      </c>
    </row>
    <row r="22" spans="1:12" ht="18" customHeight="1" x14ac:dyDescent="0.15">
      <c r="A22" s="6" t="s">
        <v>121</v>
      </c>
      <c r="B22" s="11">
        <f>SUM(J24:J28)</f>
        <v>2655</v>
      </c>
      <c r="C22" s="11">
        <f>SUM(K24:K28)</f>
        <v>1141</v>
      </c>
      <c r="D22" s="11">
        <f>SUM(L24:L28)</f>
        <v>1514</v>
      </c>
      <c r="E22" s="9" t="s">
        <v>32</v>
      </c>
      <c r="F22" s="10">
        <f t="shared" si="0"/>
        <v>372</v>
      </c>
      <c r="G22" s="10">
        <v>181</v>
      </c>
      <c r="H22" s="10">
        <v>191</v>
      </c>
      <c r="I22" s="9" t="s">
        <v>33</v>
      </c>
      <c r="J22" s="10">
        <f t="shared" si="1"/>
        <v>722</v>
      </c>
      <c r="K22" s="10">
        <v>326</v>
      </c>
      <c r="L22" s="10">
        <v>396</v>
      </c>
    </row>
    <row r="23" spans="1:12" ht="18" customHeight="1" x14ac:dyDescent="0.15">
      <c r="A23" s="6" t="s">
        <v>122</v>
      </c>
      <c r="B23" s="10">
        <f>SUM(J29:J33)</f>
        <v>2034</v>
      </c>
      <c r="C23" s="10">
        <f>SUM(K29:K33)</f>
        <v>740</v>
      </c>
      <c r="D23" s="10">
        <f>SUM(L29:L33)</f>
        <v>1294</v>
      </c>
      <c r="E23" s="9" t="s">
        <v>34</v>
      </c>
      <c r="F23" s="10">
        <f t="shared" si="0"/>
        <v>423</v>
      </c>
      <c r="G23" s="10">
        <v>215</v>
      </c>
      <c r="H23" s="10">
        <v>208</v>
      </c>
      <c r="I23" s="9" t="s">
        <v>35</v>
      </c>
      <c r="J23" s="10">
        <f t="shared" si="1"/>
        <v>683</v>
      </c>
      <c r="K23" s="10">
        <v>292</v>
      </c>
      <c r="L23" s="10">
        <v>391</v>
      </c>
    </row>
    <row r="24" spans="1:12" ht="18" customHeight="1" x14ac:dyDescent="0.15">
      <c r="A24" s="6" t="s">
        <v>123</v>
      </c>
      <c r="B24" s="11">
        <f>SUM(J34:J38)</f>
        <v>1057</v>
      </c>
      <c r="C24" s="11">
        <f>SUM(K34:K38)</f>
        <v>277</v>
      </c>
      <c r="D24" s="11">
        <f>SUM(L34:L38)</f>
        <v>780</v>
      </c>
      <c r="E24" s="9" t="s">
        <v>36</v>
      </c>
      <c r="F24" s="10">
        <f t="shared" si="0"/>
        <v>408</v>
      </c>
      <c r="G24" s="10">
        <v>217</v>
      </c>
      <c r="H24" s="10">
        <v>191</v>
      </c>
      <c r="I24" s="9" t="s">
        <v>37</v>
      </c>
      <c r="J24" s="10">
        <f t="shared" si="1"/>
        <v>656</v>
      </c>
      <c r="K24" s="10">
        <v>300</v>
      </c>
      <c r="L24" s="10">
        <v>356</v>
      </c>
    </row>
    <row r="25" spans="1:12" ht="18" customHeight="1" x14ac:dyDescent="0.15">
      <c r="A25" s="6" t="s">
        <v>124</v>
      </c>
      <c r="B25" s="10">
        <f>SUM(J39:J43)</f>
        <v>423</v>
      </c>
      <c r="C25" s="10">
        <f>SUM(K39:K43)</f>
        <v>85</v>
      </c>
      <c r="D25" s="10">
        <f>SUM(L39:L43)</f>
        <v>338</v>
      </c>
      <c r="E25" s="9" t="s">
        <v>38</v>
      </c>
      <c r="F25" s="10">
        <f t="shared" si="0"/>
        <v>422</v>
      </c>
      <c r="G25" s="10">
        <v>210</v>
      </c>
      <c r="H25" s="10">
        <v>212</v>
      </c>
      <c r="I25" s="9" t="s">
        <v>39</v>
      </c>
      <c r="J25" s="10">
        <f t="shared" si="1"/>
        <v>571</v>
      </c>
      <c r="K25" s="10">
        <v>264</v>
      </c>
      <c r="L25" s="10">
        <v>307</v>
      </c>
    </row>
    <row r="26" spans="1:12" ht="18" customHeight="1" x14ac:dyDescent="0.15">
      <c r="A26" s="6" t="s">
        <v>125</v>
      </c>
      <c r="B26" s="11">
        <f>J44</f>
        <v>54</v>
      </c>
      <c r="C26" s="11">
        <f>K44</f>
        <v>10</v>
      </c>
      <c r="D26" s="11">
        <f>L44</f>
        <v>44</v>
      </c>
      <c r="E26" s="9" t="s">
        <v>40</v>
      </c>
      <c r="F26" s="10">
        <f t="shared" si="0"/>
        <v>436</v>
      </c>
      <c r="G26" s="10">
        <v>219</v>
      </c>
      <c r="H26" s="10">
        <v>217</v>
      </c>
      <c r="I26" s="9" t="s">
        <v>41</v>
      </c>
      <c r="J26" s="10">
        <f t="shared" si="1"/>
        <v>475</v>
      </c>
      <c r="K26" s="10">
        <v>200</v>
      </c>
      <c r="L26" s="10">
        <v>275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463</v>
      </c>
      <c r="G27" s="10">
        <v>236</v>
      </c>
      <c r="H27" s="10">
        <v>227</v>
      </c>
      <c r="I27" s="9" t="s">
        <v>43</v>
      </c>
      <c r="J27" s="10">
        <f t="shared" si="1"/>
        <v>477</v>
      </c>
      <c r="K27" s="10">
        <v>187</v>
      </c>
      <c r="L27" s="10">
        <v>290</v>
      </c>
    </row>
    <row r="28" spans="1:12" ht="18" customHeight="1" x14ac:dyDescent="0.15">
      <c r="A28" s="12" t="s">
        <v>126</v>
      </c>
      <c r="B28" s="10">
        <f t="shared" ref="B28:B45" si="2">C28+D28</f>
        <v>210</v>
      </c>
      <c r="C28" s="10">
        <v>111</v>
      </c>
      <c r="D28" s="10">
        <v>99</v>
      </c>
      <c r="E28" s="9" t="s">
        <v>44</v>
      </c>
      <c r="F28" s="10">
        <f t="shared" si="0"/>
        <v>539</v>
      </c>
      <c r="G28" s="10">
        <v>265</v>
      </c>
      <c r="H28" s="10">
        <v>274</v>
      </c>
      <c r="I28" s="9" t="s">
        <v>45</v>
      </c>
      <c r="J28" s="10">
        <f t="shared" si="1"/>
        <v>476</v>
      </c>
      <c r="K28" s="10">
        <v>190</v>
      </c>
      <c r="L28" s="10">
        <v>286</v>
      </c>
    </row>
    <row r="29" spans="1:12" ht="18" customHeight="1" x14ac:dyDescent="0.15">
      <c r="A29" s="12" t="s">
        <v>127</v>
      </c>
      <c r="B29" s="10">
        <f t="shared" si="2"/>
        <v>223</v>
      </c>
      <c r="C29" s="10">
        <v>124</v>
      </c>
      <c r="D29" s="10">
        <v>99</v>
      </c>
      <c r="E29" s="9" t="s">
        <v>46</v>
      </c>
      <c r="F29" s="10">
        <f t="shared" si="0"/>
        <v>559</v>
      </c>
      <c r="G29" s="10">
        <v>277</v>
      </c>
      <c r="H29" s="10">
        <v>282</v>
      </c>
      <c r="I29" s="9" t="s">
        <v>47</v>
      </c>
      <c r="J29" s="10">
        <f t="shared" si="1"/>
        <v>529</v>
      </c>
      <c r="K29" s="10">
        <v>203</v>
      </c>
      <c r="L29" s="10">
        <v>326</v>
      </c>
    </row>
    <row r="30" spans="1:12" ht="18" customHeight="1" x14ac:dyDescent="0.15">
      <c r="A30" s="12" t="s">
        <v>48</v>
      </c>
      <c r="B30" s="10">
        <f t="shared" si="2"/>
        <v>200</v>
      </c>
      <c r="C30" s="10">
        <v>114</v>
      </c>
      <c r="D30" s="10">
        <v>86</v>
      </c>
      <c r="E30" s="9" t="s">
        <v>49</v>
      </c>
      <c r="F30" s="10">
        <f t="shared" si="0"/>
        <v>555</v>
      </c>
      <c r="G30" s="10">
        <v>286</v>
      </c>
      <c r="H30" s="10">
        <v>269</v>
      </c>
      <c r="I30" s="9" t="s">
        <v>50</v>
      </c>
      <c r="J30" s="10">
        <f t="shared" si="1"/>
        <v>423</v>
      </c>
      <c r="K30" s="10">
        <v>162</v>
      </c>
      <c r="L30" s="10">
        <v>261</v>
      </c>
    </row>
    <row r="31" spans="1:12" ht="18" customHeight="1" x14ac:dyDescent="0.15">
      <c r="A31" s="12" t="s">
        <v>51</v>
      </c>
      <c r="B31" s="10">
        <f t="shared" si="2"/>
        <v>233</v>
      </c>
      <c r="C31" s="10">
        <v>123</v>
      </c>
      <c r="D31" s="10">
        <v>110</v>
      </c>
      <c r="E31" s="9" t="s">
        <v>52</v>
      </c>
      <c r="F31" s="10">
        <f t="shared" si="0"/>
        <v>619</v>
      </c>
      <c r="G31" s="10">
        <v>317</v>
      </c>
      <c r="H31" s="10">
        <v>302</v>
      </c>
      <c r="I31" s="9" t="s">
        <v>53</v>
      </c>
      <c r="J31" s="10">
        <f t="shared" si="1"/>
        <v>379</v>
      </c>
      <c r="K31" s="10">
        <v>140</v>
      </c>
      <c r="L31" s="10">
        <v>239</v>
      </c>
    </row>
    <row r="32" spans="1:12" ht="18" customHeight="1" x14ac:dyDescent="0.15">
      <c r="A32" s="12" t="s">
        <v>54</v>
      </c>
      <c r="B32" s="10">
        <f t="shared" si="2"/>
        <v>230</v>
      </c>
      <c r="C32" s="10">
        <v>130</v>
      </c>
      <c r="D32" s="10">
        <v>100</v>
      </c>
      <c r="E32" s="9" t="s">
        <v>55</v>
      </c>
      <c r="F32" s="10">
        <f t="shared" si="0"/>
        <v>618</v>
      </c>
      <c r="G32" s="10">
        <v>295</v>
      </c>
      <c r="H32" s="10">
        <v>323</v>
      </c>
      <c r="I32" s="9" t="s">
        <v>56</v>
      </c>
      <c r="J32" s="10">
        <f t="shared" si="1"/>
        <v>365</v>
      </c>
      <c r="K32" s="10">
        <v>122</v>
      </c>
      <c r="L32" s="10">
        <v>243</v>
      </c>
    </row>
    <row r="33" spans="1:12" ht="18" customHeight="1" x14ac:dyDescent="0.15">
      <c r="A33" s="12" t="s">
        <v>57</v>
      </c>
      <c r="B33" s="10">
        <f t="shared" si="2"/>
        <v>254</v>
      </c>
      <c r="C33" s="10">
        <v>146</v>
      </c>
      <c r="D33" s="10">
        <v>108</v>
      </c>
      <c r="E33" s="9" t="s">
        <v>58</v>
      </c>
      <c r="F33" s="10">
        <f t="shared" si="0"/>
        <v>615</v>
      </c>
      <c r="G33" s="10">
        <v>304</v>
      </c>
      <c r="H33" s="10">
        <v>311</v>
      </c>
      <c r="I33" s="9" t="s">
        <v>59</v>
      </c>
      <c r="J33" s="10">
        <f t="shared" si="1"/>
        <v>338</v>
      </c>
      <c r="K33" s="10">
        <v>113</v>
      </c>
      <c r="L33" s="10">
        <v>225</v>
      </c>
    </row>
    <row r="34" spans="1:12" ht="18" customHeight="1" x14ac:dyDescent="0.15">
      <c r="A34" s="12" t="s">
        <v>60</v>
      </c>
      <c r="B34" s="10">
        <f t="shared" si="2"/>
        <v>270</v>
      </c>
      <c r="C34" s="10">
        <v>136</v>
      </c>
      <c r="D34" s="10">
        <v>134</v>
      </c>
      <c r="E34" s="9" t="s">
        <v>61</v>
      </c>
      <c r="F34" s="10">
        <f t="shared" si="0"/>
        <v>649</v>
      </c>
      <c r="G34" s="10">
        <v>342</v>
      </c>
      <c r="H34" s="10">
        <v>307</v>
      </c>
      <c r="I34" s="9" t="s">
        <v>62</v>
      </c>
      <c r="J34" s="10">
        <f t="shared" si="1"/>
        <v>263</v>
      </c>
      <c r="K34" s="10">
        <v>74</v>
      </c>
      <c r="L34" s="10">
        <v>189</v>
      </c>
    </row>
    <row r="35" spans="1:12" ht="18" customHeight="1" x14ac:dyDescent="0.15">
      <c r="A35" s="12" t="s">
        <v>63</v>
      </c>
      <c r="B35" s="10">
        <f t="shared" si="2"/>
        <v>294</v>
      </c>
      <c r="C35" s="10">
        <v>153</v>
      </c>
      <c r="D35" s="10">
        <v>141</v>
      </c>
      <c r="E35" s="9" t="s">
        <v>64</v>
      </c>
      <c r="F35" s="10">
        <f t="shared" si="0"/>
        <v>632</v>
      </c>
      <c r="G35" s="10">
        <v>294</v>
      </c>
      <c r="H35" s="10">
        <v>338</v>
      </c>
      <c r="I35" s="9" t="s">
        <v>65</v>
      </c>
      <c r="J35" s="10">
        <f t="shared" si="1"/>
        <v>276</v>
      </c>
      <c r="K35" s="10">
        <v>67</v>
      </c>
      <c r="L35" s="10">
        <v>209</v>
      </c>
    </row>
    <row r="36" spans="1:12" ht="18" customHeight="1" x14ac:dyDescent="0.15">
      <c r="A36" s="12" t="s">
        <v>66</v>
      </c>
      <c r="B36" s="10">
        <f t="shared" si="2"/>
        <v>283</v>
      </c>
      <c r="C36" s="10">
        <v>145</v>
      </c>
      <c r="D36" s="10">
        <v>138</v>
      </c>
      <c r="E36" s="9" t="s">
        <v>67</v>
      </c>
      <c r="F36" s="10">
        <f t="shared" si="0"/>
        <v>630</v>
      </c>
      <c r="G36" s="10">
        <v>340</v>
      </c>
      <c r="H36" s="10">
        <v>290</v>
      </c>
      <c r="I36" s="9" t="s">
        <v>68</v>
      </c>
      <c r="J36" s="10">
        <f t="shared" si="1"/>
        <v>200</v>
      </c>
      <c r="K36" s="10">
        <v>51</v>
      </c>
      <c r="L36" s="10">
        <v>149</v>
      </c>
    </row>
    <row r="37" spans="1:12" ht="18" customHeight="1" x14ac:dyDescent="0.15">
      <c r="A37" s="12" t="s">
        <v>69</v>
      </c>
      <c r="B37" s="10">
        <f t="shared" si="2"/>
        <v>327</v>
      </c>
      <c r="C37" s="10">
        <v>156</v>
      </c>
      <c r="D37" s="10">
        <v>171</v>
      </c>
      <c r="E37" s="9" t="s">
        <v>70</v>
      </c>
      <c r="F37" s="10">
        <f t="shared" si="0"/>
        <v>587</v>
      </c>
      <c r="G37" s="10">
        <v>314</v>
      </c>
      <c r="H37" s="10">
        <v>273</v>
      </c>
      <c r="I37" s="9" t="s">
        <v>71</v>
      </c>
      <c r="J37" s="10">
        <f t="shared" si="1"/>
        <v>162</v>
      </c>
      <c r="K37" s="10">
        <v>49</v>
      </c>
      <c r="L37" s="10">
        <v>113</v>
      </c>
    </row>
    <row r="38" spans="1:12" ht="18" customHeight="1" x14ac:dyDescent="0.15">
      <c r="A38" s="12" t="s">
        <v>72</v>
      </c>
      <c r="B38" s="10">
        <f t="shared" si="2"/>
        <v>331</v>
      </c>
      <c r="C38" s="10">
        <v>174</v>
      </c>
      <c r="D38" s="10">
        <v>157</v>
      </c>
      <c r="E38" s="9" t="s">
        <v>73</v>
      </c>
      <c r="F38" s="10">
        <f t="shared" si="0"/>
        <v>591</v>
      </c>
      <c r="G38" s="10">
        <v>299</v>
      </c>
      <c r="H38" s="10">
        <v>292</v>
      </c>
      <c r="I38" s="9" t="s">
        <v>74</v>
      </c>
      <c r="J38" s="10">
        <f t="shared" si="1"/>
        <v>156</v>
      </c>
      <c r="K38" s="10">
        <v>36</v>
      </c>
      <c r="L38" s="10">
        <v>120</v>
      </c>
    </row>
    <row r="39" spans="1:12" ht="18" customHeight="1" x14ac:dyDescent="0.15">
      <c r="A39" s="12" t="s">
        <v>75</v>
      </c>
      <c r="B39" s="10">
        <f t="shared" si="2"/>
        <v>342</v>
      </c>
      <c r="C39" s="10">
        <v>190</v>
      </c>
      <c r="D39" s="10">
        <v>152</v>
      </c>
      <c r="E39" s="9" t="s">
        <v>76</v>
      </c>
      <c r="F39" s="10">
        <f t="shared" si="0"/>
        <v>621</v>
      </c>
      <c r="G39" s="10">
        <v>334</v>
      </c>
      <c r="H39" s="10">
        <v>287</v>
      </c>
      <c r="I39" s="9" t="s">
        <v>77</v>
      </c>
      <c r="J39" s="10">
        <f t="shared" si="1"/>
        <v>150</v>
      </c>
      <c r="K39" s="10">
        <v>31</v>
      </c>
      <c r="L39" s="10">
        <v>119</v>
      </c>
    </row>
    <row r="40" spans="1:12" ht="18" customHeight="1" x14ac:dyDescent="0.15">
      <c r="A40" s="12" t="s">
        <v>78</v>
      </c>
      <c r="B40" s="10">
        <f t="shared" si="2"/>
        <v>336</v>
      </c>
      <c r="C40" s="10">
        <v>181</v>
      </c>
      <c r="D40" s="10">
        <v>155</v>
      </c>
      <c r="E40" s="9" t="s">
        <v>79</v>
      </c>
      <c r="F40" s="10">
        <f t="shared" si="0"/>
        <v>594</v>
      </c>
      <c r="G40" s="10">
        <v>282</v>
      </c>
      <c r="H40" s="10">
        <v>312</v>
      </c>
      <c r="I40" s="9" t="s">
        <v>80</v>
      </c>
      <c r="J40" s="10">
        <f t="shared" si="1"/>
        <v>112</v>
      </c>
      <c r="K40" s="10">
        <v>24</v>
      </c>
      <c r="L40" s="10">
        <v>88</v>
      </c>
    </row>
    <row r="41" spans="1:12" ht="18" customHeight="1" x14ac:dyDescent="0.15">
      <c r="A41" s="12" t="s">
        <v>81</v>
      </c>
      <c r="B41" s="10">
        <f t="shared" si="2"/>
        <v>345</v>
      </c>
      <c r="C41" s="10">
        <v>170</v>
      </c>
      <c r="D41" s="10">
        <v>175</v>
      </c>
      <c r="E41" s="9" t="s">
        <v>82</v>
      </c>
      <c r="F41" s="10">
        <f t="shared" si="0"/>
        <v>423</v>
      </c>
      <c r="G41" s="10">
        <v>214</v>
      </c>
      <c r="H41" s="10">
        <v>209</v>
      </c>
      <c r="I41" s="9" t="s">
        <v>83</v>
      </c>
      <c r="J41" s="10">
        <f t="shared" si="1"/>
        <v>73</v>
      </c>
      <c r="K41" s="10">
        <v>17</v>
      </c>
      <c r="L41" s="10">
        <v>56</v>
      </c>
    </row>
    <row r="42" spans="1:12" ht="18" customHeight="1" x14ac:dyDescent="0.15">
      <c r="A42" s="12" t="s">
        <v>84</v>
      </c>
      <c r="B42" s="10">
        <f t="shared" si="2"/>
        <v>355</v>
      </c>
      <c r="C42" s="10">
        <v>193</v>
      </c>
      <c r="D42" s="10">
        <v>162</v>
      </c>
      <c r="E42" s="9" t="s">
        <v>85</v>
      </c>
      <c r="F42" s="10">
        <f t="shared" si="0"/>
        <v>580</v>
      </c>
      <c r="G42" s="10">
        <v>286</v>
      </c>
      <c r="H42" s="10">
        <v>294</v>
      </c>
      <c r="I42" s="9" t="s">
        <v>86</v>
      </c>
      <c r="J42" s="10">
        <f t="shared" si="1"/>
        <v>49</v>
      </c>
      <c r="K42" s="10">
        <v>8</v>
      </c>
      <c r="L42" s="10">
        <v>41</v>
      </c>
    </row>
    <row r="43" spans="1:12" ht="18" customHeight="1" x14ac:dyDescent="0.15">
      <c r="A43" s="12" t="s">
        <v>87</v>
      </c>
      <c r="B43" s="10">
        <f t="shared" si="2"/>
        <v>364</v>
      </c>
      <c r="C43" s="10">
        <v>201</v>
      </c>
      <c r="D43" s="10">
        <v>163</v>
      </c>
      <c r="E43" s="9" t="s">
        <v>88</v>
      </c>
      <c r="F43" s="10">
        <f t="shared" si="0"/>
        <v>554</v>
      </c>
      <c r="G43" s="10">
        <v>272</v>
      </c>
      <c r="H43" s="10">
        <v>282</v>
      </c>
      <c r="I43" s="9" t="s">
        <v>89</v>
      </c>
      <c r="J43" s="10">
        <f t="shared" si="1"/>
        <v>39</v>
      </c>
      <c r="K43" s="10">
        <v>5</v>
      </c>
      <c r="L43" s="10">
        <v>34</v>
      </c>
    </row>
    <row r="44" spans="1:12" ht="18" customHeight="1" x14ac:dyDescent="0.15">
      <c r="A44" s="12" t="s">
        <v>90</v>
      </c>
      <c r="B44" s="10">
        <f t="shared" si="2"/>
        <v>401</v>
      </c>
      <c r="C44" s="10">
        <v>208</v>
      </c>
      <c r="D44" s="10">
        <v>193</v>
      </c>
      <c r="E44" s="9" t="s">
        <v>91</v>
      </c>
      <c r="F44" s="10">
        <f t="shared" si="0"/>
        <v>516</v>
      </c>
      <c r="G44" s="10">
        <v>257</v>
      </c>
      <c r="H44" s="10">
        <v>259</v>
      </c>
      <c r="I44" s="9" t="s">
        <v>125</v>
      </c>
      <c r="J44" s="10">
        <f t="shared" si="1"/>
        <v>54</v>
      </c>
      <c r="K44" s="10">
        <v>10</v>
      </c>
      <c r="L44" s="10">
        <v>44</v>
      </c>
    </row>
    <row r="45" spans="1:12" ht="18" customHeight="1" x14ac:dyDescent="0.15">
      <c r="A45" s="12" t="s">
        <v>92</v>
      </c>
      <c r="B45" s="10">
        <f t="shared" si="2"/>
        <v>411</v>
      </c>
      <c r="C45" s="10">
        <v>226</v>
      </c>
      <c r="D45" s="10">
        <v>185</v>
      </c>
      <c r="E45" s="9" t="s">
        <v>93</v>
      </c>
      <c r="F45" s="10">
        <f t="shared" si="0"/>
        <v>509</v>
      </c>
      <c r="G45" s="10">
        <v>261</v>
      </c>
      <c r="H45" s="10">
        <v>248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令和3年11月1日現在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44921</v>
      </c>
      <c r="C51" s="25">
        <f>SUM(C53:C73)</f>
        <v>21879</v>
      </c>
      <c r="D51" s="24">
        <f>SUM(D53:D73)</f>
        <v>23042</v>
      </c>
      <c r="E51" s="26" t="s">
        <v>131</v>
      </c>
      <c r="F51" s="48">
        <f t="shared" ref="F51:F92" si="3">+G51+H51</f>
        <v>343</v>
      </c>
      <c r="G51" s="49">
        <v>189</v>
      </c>
      <c r="H51" s="53">
        <v>154</v>
      </c>
      <c r="I51" s="26" t="s">
        <v>137</v>
      </c>
      <c r="J51" s="48">
        <f t="shared" ref="J51:J91" si="4">+K51+L51</f>
        <v>532</v>
      </c>
      <c r="K51" s="60">
        <v>256</v>
      </c>
      <c r="L51" s="61">
        <v>276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336</v>
      </c>
      <c r="G52" s="49">
        <v>186</v>
      </c>
      <c r="H52" s="53">
        <v>150</v>
      </c>
      <c r="I52" s="26" t="s">
        <v>139</v>
      </c>
      <c r="J52" s="48">
        <f t="shared" si="4"/>
        <v>574</v>
      </c>
      <c r="K52" s="62">
        <v>292</v>
      </c>
      <c r="L52" s="63">
        <v>282</v>
      </c>
    </row>
    <row r="53" spans="1:12" ht="18" customHeight="1" x14ac:dyDescent="0.15">
      <c r="A53" s="23" t="s">
        <v>140</v>
      </c>
      <c r="B53" s="28">
        <f>SUM(B75:B79)</f>
        <v>1093</v>
      </c>
      <c r="C53" s="29">
        <f>SUM(C75:C79)</f>
        <v>601</v>
      </c>
      <c r="D53" s="30">
        <f>SUM(D75:D79)</f>
        <v>492</v>
      </c>
      <c r="E53" s="26" t="s">
        <v>0</v>
      </c>
      <c r="F53" s="48">
        <f t="shared" si="3"/>
        <v>328</v>
      </c>
      <c r="G53" s="49">
        <v>166</v>
      </c>
      <c r="H53" s="53">
        <v>162</v>
      </c>
      <c r="I53" s="26" t="s">
        <v>1</v>
      </c>
      <c r="J53" s="48">
        <f t="shared" si="4"/>
        <v>560</v>
      </c>
      <c r="K53" s="62">
        <v>296</v>
      </c>
      <c r="L53" s="63">
        <v>264</v>
      </c>
    </row>
    <row r="54" spans="1:12" ht="18" customHeight="1" x14ac:dyDescent="0.15">
      <c r="A54" s="23" t="s">
        <v>141</v>
      </c>
      <c r="B54" s="27">
        <f>SUM(B80:B84)</f>
        <v>1425</v>
      </c>
      <c r="C54" s="29">
        <f>SUM(C80:C84)</f>
        <v>734</v>
      </c>
      <c r="D54" s="30">
        <f>SUM(D80:D84)</f>
        <v>691</v>
      </c>
      <c r="E54" s="26" t="s">
        <v>2</v>
      </c>
      <c r="F54" s="48">
        <f t="shared" si="3"/>
        <v>305</v>
      </c>
      <c r="G54" s="49">
        <v>164</v>
      </c>
      <c r="H54" s="54">
        <v>141</v>
      </c>
      <c r="I54" s="26" t="s">
        <v>3</v>
      </c>
      <c r="J54" s="48">
        <f t="shared" si="4"/>
        <v>622</v>
      </c>
      <c r="K54" s="62">
        <v>310</v>
      </c>
      <c r="L54" s="63">
        <v>312</v>
      </c>
    </row>
    <row r="55" spans="1:12" ht="18" customHeight="1" x14ac:dyDescent="0.15">
      <c r="A55" s="23" t="s">
        <v>142</v>
      </c>
      <c r="B55" s="27">
        <f>SUM(B85:B89)</f>
        <v>1704</v>
      </c>
      <c r="C55" s="29">
        <f>SUM(C85:C89)</f>
        <v>906</v>
      </c>
      <c r="D55" s="30">
        <f>SUM(D85:D89)</f>
        <v>798</v>
      </c>
      <c r="E55" s="26" t="s">
        <v>4</v>
      </c>
      <c r="F55" s="48">
        <f t="shared" si="3"/>
        <v>314</v>
      </c>
      <c r="G55" s="49">
        <v>175</v>
      </c>
      <c r="H55" s="53">
        <v>139</v>
      </c>
      <c r="I55" s="26" t="s">
        <v>5</v>
      </c>
      <c r="J55" s="48">
        <f t="shared" si="4"/>
        <v>547</v>
      </c>
      <c r="K55" s="62">
        <v>278</v>
      </c>
      <c r="L55" s="63">
        <v>269</v>
      </c>
    </row>
    <row r="56" spans="1:12" ht="18" customHeight="1" x14ac:dyDescent="0.15">
      <c r="A56" s="23" t="s">
        <v>143</v>
      </c>
      <c r="B56" s="27">
        <f>+B90+B91+B92+F51+F52</f>
        <v>1849</v>
      </c>
      <c r="C56" s="30">
        <f>+C90+C91+C92+G51+G52</f>
        <v>1007</v>
      </c>
      <c r="D56" s="30">
        <f>+D90+D91+D92+H51+H52</f>
        <v>842</v>
      </c>
      <c r="E56" s="26" t="s">
        <v>6</v>
      </c>
      <c r="F56" s="48">
        <f t="shared" si="3"/>
        <v>314</v>
      </c>
      <c r="G56" s="49">
        <v>184</v>
      </c>
      <c r="H56" s="53">
        <v>130</v>
      </c>
      <c r="I56" s="26" t="s">
        <v>7</v>
      </c>
      <c r="J56" s="48">
        <f t="shared" si="4"/>
        <v>641</v>
      </c>
      <c r="K56" s="62">
        <v>310</v>
      </c>
      <c r="L56" s="63">
        <v>331</v>
      </c>
    </row>
    <row r="57" spans="1:12" ht="18" customHeight="1" x14ac:dyDescent="0.15">
      <c r="A57" s="23" t="s">
        <v>144</v>
      </c>
      <c r="B57" s="27">
        <f>SUM(F53:F57)</f>
        <v>1556</v>
      </c>
      <c r="C57" s="31">
        <f>SUM(G53:G57)</f>
        <v>861</v>
      </c>
      <c r="D57" s="32">
        <f>SUM(H53:H57)</f>
        <v>695</v>
      </c>
      <c r="E57" s="26" t="s">
        <v>8</v>
      </c>
      <c r="F57" s="48">
        <f t="shared" si="3"/>
        <v>295</v>
      </c>
      <c r="G57" s="49">
        <v>172</v>
      </c>
      <c r="H57" s="53">
        <v>123</v>
      </c>
      <c r="I57" s="26" t="s">
        <v>9</v>
      </c>
      <c r="J57" s="48">
        <f t="shared" si="4"/>
        <v>660</v>
      </c>
      <c r="K57" s="62">
        <v>312</v>
      </c>
      <c r="L57" s="63">
        <v>348</v>
      </c>
    </row>
    <row r="58" spans="1:12" ht="18" customHeight="1" x14ac:dyDescent="0.15">
      <c r="A58" s="23" t="s">
        <v>145</v>
      </c>
      <c r="B58" s="27">
        <f>SUM(F58:F62)</f>
        <v>1596</v>
      </c>
      <c r="C58" s="29">
        <f>SUM(G58:G62)</f>
        <v>900</v>
      </c>
      <c r="D58" s="30">
        <f>SUM(H58:H62)</f>
        <v>696</v>
      </c>
      <c r="E58" s="26" t="s">
        <v>10</v>
      </c>
      <c r="F58" s="48">
        <f t="shared" si="3"/>
        <v>317</v>
      </c>
      <c r="G58" s="49">
        <v>197</v>
      </c>
      <c r="H58" s="53">
        <v>120</v>
      </c>
      <c r="I58" s="26" t="s">
        <v>11</v>
      </c>
      <c r="J58" s="48">
        <f t="shared" si="4"/>
        <v>692</v>
      </c>
      <c r="K58" s="62">
        <v>327</v>
      </c>
      <c r="L58" s="63">
        <v>365</v>
      </c>
    </row>
    <row r="59" spans="1:12" ht="18" customHeight="1" x14ac:dyDescent="0.15">
      <c r="A59" s="23" t="s">
        <v>146</v>
      </c>
      <c r="B59" s="27">
        <f>SUM(F63:F67)</f>
        <v>1637</v>
      </c>
      <c r="C59" s="29">
        <f>SUM(G63:G67)</f>
        <v>864</v>
      </c>
      <c r="D59" s="30">
        <f>SUM(H63:H67)</f>
        <v>773</v>
      </c>
      <c r="E59" s="26" t="s">
        <v>12</v>
      </c>
      <c r="F59" s="48">
        <f t="shared" si="3"/>
        <v>311</v>
      </c>
      <c r="G59" s="49">
        <v>171</v>
      </c>
      <c r="H59" s="53">
        <v>140</v>
      </c>
      <c r="I59" s="26" t="s">
        <v>13</v>
      </c>
      <c r="J59" s="48">
        <f t="shared" si="4"/>
        <v>765</v>
      </c>
      <c r="K59" s="62">
        <v>363</v>
      </c>
      <c r="L59" s="63">
        <v>402</v>
      </c>
    </row>
    <row r="60" spans="1:12" ht="18" customHeight="1" x14ac:dyDescent="0.15">
      <c r="A60" s="23" t="s">
        <v>147</v>
      </c>
      <c r="B60" s="27">
        <f>SUM(F68:F72)</f>
        <v>1965</v>
      </c>
      <c r="C60" s="29">
        <f>SUM(G68:G72)</f>
        <v>994</v>
      </c>
      <c r="D60" s="30">
        <f>SUM(H68:H72)</f>
        <v>971</v>
      </c>
      <c r="E60" s="26" t="s">
        <v>14</v>
      </c>
      <c r="F60" s="48">
        <f t="shared" si="3"/>
        <v>324</v>
      </c>
      <c r="G60" s="49">
        <v>189</v>
      </c>
      <c r="H60" s="53">
        <v>135</v>
      </c>
      <c r="I60" s="26" t="s">
        <v>15</v>
      </c>
      <c r="J60" s="48">
        <f t="shared" si="4"/>
        <v>803</v>
      </c>
      <c r="K60" s="62">
        <v>402</v>
      </c>
      <c r="L60" s="63">
        <v>401</v>
      </c>
    </row>
    <row r="61" spans="1:12" ht="18" customHeight="1" x14ac:dyDescent="0.15">
      <c r="A61" s="23" t="s">
        <v>148</v>
      </c>
      <c r="B61" s="27">
        <f>SUM(F73:F77)</f>
        <v>2509</v>
      </c>
      <c r="C61" s="29">
        <f>SUM(G73:G77)</f>
        <v>1280</v>
      </c>
      <c r="D61" s="30">
        <f>SUM(H73:H77)</f>
        <v>1229</v>
      </c>
      <c r="E61" s="26" t="s">
        <v>16</v>
      </c>
      <c r="F61" s="48">
        <f t="shared" si="3"/>
        <v>318</v>
      </c>
      <c r="G61" s="49">
        <v>169</v>
      </c>
      <c r="H61" s="53">
        <v>149</v>
      </c>
      <c r="I61" s="26" t="s">
        <v>17</v>
      </c>
      <c r="J61" s="48">
        <f t="shared" si="4"/>
        <v>852</v>
      </c>
      <c r="K61" s="62">
        <v>401</v>
      </c>
      <c r="L61" s="63">
        <v>451</v>
      </c>
    </row>
    <row r="62" spans="1:12" ht="18" customHeight="1" x14ac:dyDescent="0.15">
      <c r="A62" s="23" t="s">
        <v>149</v>
      </c>
      <c r="B62" s="27">
        <f>SUM(F78:F82)</f>
        <v>3090</v>
      </c>
      <c r="C62" s="29">
        <f>SUM(G78:G82)</f>
        <v>1545</v>
      </c>
      <c r="D62" s="30">
        <f>SUM(H78:H82)</f>
        <v>1545</v>
      </c>
      <c r="E62" s="26" t="s">
        <v>18</v>
      </c>
      <c r="F62" s="48">
        <f t="shared" si="3"/>
        <v>326</v>
      </c>
      <c r="G62" s="49">
        <v>174</v>
      </c>
      <c r="H62" s="53">
        <v>152</v>
      </c>
      <c r="I62" s="26" t="s">
        <v>19</v>
      </c>
      <c r="J62" s="48">
        <f t="shared" si="4"/>
        <v>886</v>
      </c>
      <c r="K62" s="62">
        <v>423</v>
      </c>
      <c r="L62" s="63">
        <v>463</v>
      </c>
    </row>
    <row r="63" spans="1:12" ht="18" customHeight="1" x14ac:dyDescent="0.15">
      <c r="A63" s="23" t="s">
        <v>150</v>
      </c>
      <c r="B63" s="27">
        <f>SUM(F83:F87)</f>
        <v>2982</v>
      </c>
      <c r="C63" s="29">
        <f>SUM(G83:G87)</f>
        <v>1562</v>
      </c>
      <c r="D63" s="30">
        <f>SUM(H83:H87)</f>
        <v>1420</v>
      </c>
      <c r="E63" s="26" t="s">
        <v>20</v>
      </c>
      <c r="F63" s="48">
        <f t="shared" si="3"/>
        <v>331</v>
      </c>
      <c r="G63" s="49">
        <v>172</v>
      </c>
      <c r="H63" s="53">
        <v>159</v>
      </c>
      <c r="I63" s="26" t="s">
        <v>21</v>
      </c>
      <c r="J63" s="48">
        <f t="shared" si="4"/>
        <v>1075</v>
      </c>
      <c r="K63" s="62">
        <v>550</v>
      </c>
      <c r="L63" s="63">
        <v>525</v>
      </c>
    </row>
    <row r="64" spans="1:12" ht="18" customHeight="1" x14ac:dyDescent="0.15">
      <c r="A64" s="23" t="s">
        <v>151</v>
      </c>
      <c r="B64" s="27">
        <f>SUM(F88:F92)</f>
        <v>2552</v>
      </c>
      <c r="C64" s="29">
        <f>SUM(G88:G92)</f>
        <v>1283</v>
      </c>
      <c r="D64" s="30">
        <f>SUM(H88:H92)</f>
        <v>1269</v>
      </c>
      <c r="E64" s="26" t="s">
        <v>22</v>
      </c>
      <c r="F64" s="48">
        <f t="shared" si="3"/>
        <v>285</v>
      </c>
      <c r="G64" s="49">
        <v>155</v>
      </c>
      <c r="H64" s="53">
        <v>130</v>
      </c>
      <c r="I64" s="26" t="s">
        <v>23</v>
      </c>
      <c r="J64" s="48">
        <f t="shared" si="4"/>
        <v>1082</v>
      </c>
      <c r="K64" s="62">
        <v>524</v>
      </c>
      <c r="L64" s="63">
        <v>558</v>
      </c>
    </row>
    <row r="65" spans="1:12" ht="18" customHeight="1" x14ac:dyDescent="0.15">
      <c r="A65" s="23" t="s">
        <v>152</v>
      </c>
      <c r="B65" s="27">
        <f>SUM(J51:J55)</f>
        <v>2835</v>
      </c>
      <c r="C65" s="29">
        <f>SUM(K51:K55)</f>
        <v>1432</v>
      </c>
      <c r="D65" s="30">
        <f>SUM(L51:L55)</f>
        <v>1403</v>
      </c>
      <c r="E65" s="26" t="s">
        <v>24</v>
      </c>
      <c r="F65" s="48">
        <f t="shared" si="3"/>
        <v>330</v>
      </c>
      <c r="G65" s="49">
        <v>172</v>
      </c>
      <c r="H65" s="53">
        <v>158</v>
      </c>
      <c r="I65" s="26" t="s">
        <v>25</v>
      </c>
      <c r="J65" s="48">
        <f t="shared" si="4"/>
        <v>992</v>
      </c>
      <c r="K65" s="62">
        <v>480</v>
      </c>
      <c r="L65" s="63">
        <v>512</v>
      </c>
    </row>
    <row r="66" spans="1:12" ht="18" customHeight="1" x14ac:dyDescent="0.15">
      <c r="A66" s="23" t="s">
        <v>153</v>
      </c>
      <c r="B66" s="27">
        <f>SUM(J56:J60)</f>
        <v>3561</v>
      </c>
      <c r="C66" s="29">
        <f>SUM(K56:K60)</f>
        <v>1714</v>
      </c>
      <c r="D66" s="30">
        <f>SUM(L56:L60)</f>
        <v>1847</v>
      </c>
      <c r="E66" s="26" t="s">
        <v>26</v>
      </c>
      <c r="F66" s="48">
        <f t="shared" si="3"/>
        <v>339</v>
      </c>
      <c r="G66" s="49">
        <v>162</v>
      </c>
      <c r="H66" s="53">
        <v>177</v>
      </c>
      <c r="I66" s="26" t="s">
        <v>27</v>
      </c>
      <c r="J66" s="48">
        <f t="shared" si="4"/>
        <v>662</v>
      </c>
      <c r="K66" s="62">
        <v>318</v>
      </c>
      <c r="L66" s="63">
        <v>344</v>
      </c>
    </row>
    <row r="67" spans="1:12" ht="18" customHeight="1" x14ac:dyDescent="0.15">
      <c r="A67" s="23" t="s">
        <v>154</v>
      </c>
      <c r="B67" s="27">
        <f>SUM(J61:J65)</f>
        <v>4887</v>
      </c>
      <c r="C67" s="29">
        <f>SUM(K61:K65)</f>
        <v>2378</v>
      </c>
      <c r="D67" s="30">
        <f>SUM(L61:L65)</f>
        <v>2509</v>
      </c>
      <c r="E67" s="26" t="s">
        <v>28</v>
      </c>
      <c r="F67" s="48">
        <f t="shared" si="3"/>
        <v>352</v>
      </c>
      <c r="G67" s="49">
        <v>203</v>
      </c>
      <c r="H67" s="53">
        <v>149</v>
      </c>
      <c r="I67" s="26" t="s">
        <v>29</v>
      </c>
      <c r="J67" s="48">
        <f t="shared" si="4"/>
        <v>634</v>
      </c>
      <c r="K67" s="62">
        <v>300</v>
      </c>
      <c r="L67" s="63">
        <v>334</v>
      </c>
    </row>
    <row r="68" spans="1:12" ht="18" customHeight="1" x14ac:dyDescent="0.15">
      <c r="A68" s="23" t="s">
        <v>155</v>
      </c>
      <c r="B68" s="27">
        <f>SUM(J66:J70)</f>
        <v>3463</v>
      </c>
      <c r="C68" s="29">
        <f>SUM(K66:K70)</f>
        <v>1566</v>
      </c>
      <c r="D68" s="30">
        <f>SUM(L66:L70)</f>
        <v>1897</v>
      </c>
      <c r="E68" s="26" t="s">
        <v>30</v>
      </c>
      <c r="F68" s="48">
        <f t="shared" si="3"/>
        <v>361</v>
      </c>
      <c r="G68" s="49">
        <v>178</v>
      </c>
      <c r="H68" s="53">
        <v>183</v>
      </c>
      <c r="I68" s="26" t="s">
        <v>31</v>
      </c>
      <c r="J68" s="48">
        <f t="shared" si="4"/>
        <v>765</v>
      </c>
      <c r="K68" s="62">
        <v>331</v>
      </c>
      <c r="L68" s="63">
        <v>434</v>
      </c>
    </row>
    <row r="69" spans="1:12" ht="18" customHeight="1" x14ac:dyDescent="0.15">
      <c r="A69" s="23" t="s">
        <v>156</v>
      </c>
      <c r="B69" s="27">
        <f>SUM(J71:J75)</f>
        <v>2650</v>
      </c>
      <c r="C69" s="29">
        <f>SUM(K71:K75)</f>
        <v>1140</v>
      </c>
      <c r="D69" s="30">
        <f>SUM(L71:L75)</f>
        <v>1510</v>
      </c>
      <c r="E69" s="26" t="s">
        <v>32</v>
      </c>
      <c r="F69" s="48">
        <f t="shared" si="3"/>
        <v>367</v>
      </c>
      <c r="G69" s="49">
        <v>179</v>
      </c>
      <c r="H69" s="53">
        <v>188</v>
      </c>
      <c r="I69" s="26" t="s">
        <v>33</v>
      </c>
      <c r="J69" s="48">
        <f t="shared" si="4"/>
        <v>721</v>
      </c>
      <c r="K69" s="62">
        <v>326</v>
      </c>
      <c r="L69" s="63">
        <v>395</v>
      </c>
    </row>
    <row r="70" spans="1:12" ht="18" customHeight="1" x14ac:dyDescent="0.15">
      <c r="A70" s="23" t="s">
        <v>157</v>
      </c>
      <c r="B70" s="27">
        <f>SUM(J76:J80)</f>
        <v>2034</v>
      </c>
      <c r="C70" s="29">
        <f>SUM(K76:K80)</f>
        <v>740</v>
      </c>
      <c r="D70" s="30">
        <f>SUM(L76:L80)</f>
        <v>1294</v>
      </c>
      <c r="E70" s="26" t="s">
        <v>34</v>
      </c>
      <c r="F70" s="48">
        <f t="shared" si="3"/>
        <v>417</v>
      </c>
      <c r="G70" s="49">
        <v>212</v>
      </c>
      <c r="H70" s="53">
        <v>205</v>
      </c>
      <c r="I70" s="26" t="s">
        <v>35</v>
      </c>
      <c r="J70" s="48">
        <f t="shared" si="4"/>
        <v>681</v>
      </c>
      <c r="K70" s="62">
        <v>291</v>
      </c>
      <c r="L70" s="63">
        <v>390</v>
      </c>
    </row>
    <row r="71" spans="1:12" ht="18" customHeight="1" x14ac:dyDescent="0.15">
      <c r="A71" s="23" t="s">
        <v>158</v>
      </c>
      <c r="B71" s="27">
        <f>SUM(J81:J85)</f>
        <v>1056</v>
      </c>
      <c r="C71" s="29">
        <f>SUM(K81:K85)</f>
        <v>277</v>
      </c>
      <c r="D71" s="30">
        <f>SUM(L81:L85)</f>
        <v>779</v>
      </c>
      <c r="E71" s="26" t="s">
        <v>36</v>
      </c>
      <c r="F71" s="48">
        <f t="shared" si="3"/>
        <v>406</v>
      </c>
      <c r="G71" s="49">
        <v>217</v>
      </c>
      <c r="H71" s="53">
        <v>189</v>
      </c>
      <c r="I71" s="26" t="s">
        <v>37</v>
      </c>
      <c r="J71" s="48">
        <f t="shared" si="4"/>
        <v>653</v>
      </c>
      <c r="K71" s="62">
        <v>299</v>
      </c>
      <c r="L71" s="63">
        <v>354</v>
      </c>
    </row>
    <row r="72" spans="1:12" ht="18" customHeight="1" x14ac:dyDescent="0.15">
      <c r="A72" s="23" t="s">
        <v>159</v>
      </c>
      <c r="B72" s="27">
        <f>SUM(J86:J90)</f>
        <v>423</v>
      </c>
      <c r="C72" s="29">
        <f>SUM(K86:K90)</f>
        <v>85</v>
      </c>
      <c r="D72" s="30">
        <f>SUM(L86:L90)</f>
        <v>338</v>
      </c>
      <c r="E72" s="26" t="s">
        <v>38</v>
      </c>
      <c r="F72" s="48">
        <f t="shared" si="3"/>
        <v>414</v>
      </c>
      <c r="G72" s="49">
        <v>208</v>
      </c>
      <c r="H72" s="53">
        <v>206</v>
      </c>
      <c r="I72" s="26" t="s">
        <v>39</v>
      </c>
      <c r="J72" s="48">
        <f t="shared" si="4"/>
        <v>571</v>
      </c>
      <c r="K72" s="62">
        <v>264</v>
      </c>
      <c r="L72" s="63">
        <v>307</v>
      </c>
    </row>
    <row r="73" spans="1:12" ht="18" customHeight="1" x14ac:dyDescent="0.15">
      <c r="A73" s="23" t="s">
        <v>132</v>
      </c>
      <c r="B73" s="27">
        <f>SUM(J91)</f>
        <v>54</v>
      </c>
      <c r="C73" s="29">
        <f>SUM(K91)</f>
        <v>10</v>
      </c>
      <c r="D73" s="30">
        <f>SUM(L91)</f>
        <v>44</v>
      </c>
      <c r="E73" s="26" t="s">
        <v>40</v>
      </c>
      <c r="F73" s="48">
        <f t="shared" si="3"/>
        <v>427</v>
      </c>
      <c r="G73" s="49">
        <v>219</v>
      </c>
      <c r="H73" s="53">
        <v>208</v>
      </c>
      <c r="I73" s="26" t="s">
        <v>41</v>
      </c>
      <c r="J73" s="48">
        <f t="shared" si="4"/>
        <v>475</v>
      </c>
      <c r="K73" s="62">
        <v>200</v>
      </c>
      <c r="L73" s="63">
        <v>275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456</v>
      </c>
      <c r="G74" s="49">
        <v>235</v>
      </c>
      <c r="H74" s="53">
        <v>221</v>
      </c>
      <c r="I74" s="26" t="s">
        <v>43</v>
      </c>
      <c r="J74" s="48">
        <f t="shared" si="4"/>
        <v>476</v>
      </c>
      <c r="K74" s="62">
        <v>187</v>
      </c>
      <c r="L74" s="63">
        <v>289</v>
      </c>
    </row>
    <row r="75" spans="1:12" ht="18" customHeight="1" x14ac:dyDescent="0.15">
      <c r="A75" s="33" t="s">
        <v>133</v>
      </c>
      <c r="B75" s="48">
        <f t="shared" ref="B75:B92" si="5">+C75+D75</f>
        <v>210</v>
      </c>
      <c r="C75" s="49">
        <v>111</v>
      </c>
      <c r="D75" s="49">
        <v>99</v>
      </c>
      <c r="E75" s="26" t="s">
        <v>44</v>
      </c>
      <c r="F75" s="48">
        <f t="shared" si="3"/>
        <v>529</v>
      </c>
      <c r="G75" s="49">
        <v>264</v>
      </c>
      <c r="H75" s="53">
        <v>265</v>
      </c>
      <c r="I75" s="26" t="s">
        <v>45</v>
      </c>
      <c r="J75" s="48">
        <f t="shared" si="4"/>
        <v>475</v>
      </c>
      <c r="K75" s="62">
        <v>190</v>
      </c>
      <c r="L75" s="63">
        <v>285</v>
      </c>
    </row>
    <row r="76" spans="1:12" ht="18" customHeight="1" x14ac:dyDescent="0.15">
      <c r="A76" s="33" t="s">
        <v>134</v>
      </c>
      <c r="B76" s="48">
        <f t="shared" si="5"/>
        <v>223</v>
      </c>
      <c r="C76" s="49">
        <v>124</v>
      </c>
      <c r="D76" s="50">
        <v>99</v>
      </c>
      <c r="E76" s="26" t="s">
        <v>46</v>
      </c>
      <c r="F76" s="48">
        <f t="shared" si="3"/>
        <v>551</v>
      </c>
      <c r="G76" s="49">
        <v>276</v>
      </c>
      <c r="H76" s="53">
        <v>275</v>
      </c>
      <c r="I76" s="26" t="s">
        <v>47</v>
      </c>
      <c r="J76" s="48">
        <f t="shared" si="4"/>
        <v>529</v>
      </c>
      <c r="K76" s="62">
        <v>203</v>
      </c>
      <c r="L76" s="63">
        <v>326</v>
      </c>
    </row>
    <row r="77" spans="1:12" ht="18" customHeight="1" x14ac:dyDescent="0.15">
      <c r="A77" s="33" t="s">
        <v>48</v>
      </c>
      <c r="B77" s="48">
        <f t="shared" si="5"/>
        <v>199</v>
      </c>
      <c r="C77" s="49">
        <v>114</v>
      </c>
      <c r="D77" s="49">
        <v>85</v>
      </c>
      <c r="E77" s="26" t="s">
        <v>49</v>
      </c>
      <c r="F77" s="48">
        <f t="shared" si="3"/>
        <v>546</v>
      </c>
      <c r="G77" s="49">
        <v>286</v>
      </c>
      <c r="H77" s="53">
        <v>260</v>
      </c>
      <c r="I77" s="26" t="s">
        <v>50</v>
      </c>
      <c r="J77" s="48">
        <f t="shared" si="4"/>
        <v>423</v>
      </c>
      <c r="K77" s="62">
        <v>162</v>
      </c>
      <c r="L77" s="63">
        <v>261</v>
      </c>
    </row>
    <row r="78" spans="1:12" ht="18" customHeight="1" x14ac:dyDescent="0.15">
      <c r="A78" s="33" t="s">
        <v>51</v>
      </c>
      <c r="B78" s="48">
        <f t="shared" si="5"/>
        <v>231</v>
      </c>
      <c r="C78" s="49">
        <v>122</v>
      </c>
      <c r="D78" s="49">
        <v>109</v>
      </c>
      <c r="E78" s="26" t="s">
        <v>52</v>
      </c>
      <c r="F78" s="48">
        <f t="shared" si="3"/>
        <v>612</v>
      </c>
      <c r="G78" s="49">
        <v>314</v>
      </c>
      <c r="H78" s="53">
        <v>298</v>
      </c>
      <c r="I78" s="26" t="s">
        <v>53</v>
      </c>
      <c r="J78" s="48">
        <f t="shared" si="4"/>
        <v>379</v>
      </c>
      <c r="K78" s="62">
        <v>140</v>
      </c>
      <c r="L78" s="63">
        <v>239</v>
      </c>
    </row>
    <row r="79" spans="1:12" ht="18" customHeight="1" x14ac:dyDescent="0.15">
      <c r="A79" s="33" t="s">
        <v>54</v>
      </c>
      <c r="B79" s="48">
        <f t="shared" si="5"/>
        <v>230</v>
      </c>
      <c r="C79" s="49">
        <v>130</v>
      </c>
      <c r="D79" s="49">
        <v>100</v>
      </c>
      <c r="E79" s="26" t="s">
        <v>55</v>
      </c>
      <c r="F79" s="48">
        <f t="shared" si="3"/>
        <v>603</v>
      </c>
      <c r="G79" s="49">
        <v>292</v>
      </c>
      <c r="H79" s="54">
        <v>311</v>
      </c>
      <c r="I79" s="26" t="s">
        <v>56</v>
      </c>
      <c r="J79" s="48">
        <f t="shared" si="4"/>
        <v>365</v>
      </c>
      <c r="K79" s="62">
        <v>122</v>
      </c>
      <c r="L79" s="63">
        <v>243</v>
      </c>
    </row>
    <row r="80" spans="1:12" ht="18" customHeight="1" x14ac:dyDescent="0.15">
      <c r="A80" s="33" t="s">
        <v>57</v>
      </c>
      <c r="B80" s="48">
        <f t="shared" si="5"/>
        <v>254</v>
      </c>
      <c r="C80" s="49">
        <v>146</v>
      </c>
      <c r="D80" s="49">
        <v>108</v>
      </c>
      <c r="E80" s="26" t="s">
        <v>58</v>
      </c>
      <c r="F80" s="48">
        <f t="shared" si="3"/>
        <v>606</v>
      </c>
      <c r="G80" s="49">
        <v>303</v>
      </c>
      <c r="H80" s="53">
        <v>303</v>
      </c>
      <c r="I80" s="26" t="s">
        <v>59</v>
      </c>
      <c r="J80" s="48">
        <f t="shared" si="4"/>
        <v>338</v>
      </c>
      <c r="K80" s="62">
        <v>113</v>
      </c>
      <c r="L80" s="63">
        <v>225</v>
      </c>
    </row>
    <row r="81" spans="1:12" ht="18" customHeight="1" x14ac:dyDescent="0.15">
      <c r="A81" s="33" t="s">
        <v>60</v>
      </c>
      <c r="B81" s="48">
        <f t="shared" si="5"/>
        <v>269</v>
      </c>
      <c r="C81" s="49">
        <v>136</v>
      </c>
      <c r="D81" s="49">
        <v>133</v>
      </c>
      <c r="E81" s="26" t="s">
        <v>61</v>
      </c>
      <c r="F81" s="48">
        <f t="shared" si="3"/>
        <v>644</v>
      </c>
      <c r="G81" s="49">
        <v>342</v>
      </c>
      <c r="H81" s="53">
        <v>302</v>
      </c>
      <c r="I81" s="26" t="s">
        <v>62</v>
      </c>
      <c r="J81" s="48">
        <f t="shared" si="4"/>
        <v>262</v>
      </c>
      <c r="K81" s="62">
        <v>74</v>
      </c>
      <c r="L81" s="63">
        <v>188</v>
      </c>
    </row>
    <row r="82" spans="1:12" ht="18" customHeight="1" x14ac:dyDescent="0.15">
      <c r="A82" s="33" t="s">
        <v>63</v>
      </c>
      <c r="B82" s="48">
        <f t="shared" si="5"/>
        <v>292</v>
      </c>
      <c r="C82" s="49">
        <v>151</v>
      </c>
      <c r="D82" s="49">
        <v>141</v>
      </c>
      <c r="E82" s="26" t="s">
        <v>64</v>
      </c>
      <c r="F82" s="48">
        <f t="shared" si="3"/>
        <v>625</v>
      </c>
      <c r="G82" s="49">
        <v>294</v>
      </c>
      <c r="H82" s="53">
        <v>331</v>
      </c>
      <c r="I82" s="26" t="s">
        <v>161</v>
      </c>
      <c r="J82" s="48">
        <f t="shared" si="4"/>
        <v>276</v>
      </c>
      <c r="K82" s="62">
        <v>67</v>
      </c>
      <c r="L82" s="63">
        <v>209</v>
      </c>
    </row>
    <row r="83" spans="1:12" ht="18" customHeight="1" x14ac:dyDescent="0.15">
      <c r="A83" s="33" t="s">
        <v>66</v>
      </c>
      <c r="B83" s="48">
        <f t="shared" si="5"/>
        <v>283</v>
      </c>
      <c r="C83" s="49">
        <v>145</v>
      </c>
      <c r="D83" s="49">
        <v>138</v>
      </c>
      <c r="E83" s="26" t="s">
        <v>67</v>
      </c>
      <c r="F83" s="48">
        <f t="shared" si="3"/>
        <v>625</v>
      </c>
      <c r="G83" s="49">
        <v>339</v>
      </c>
      <c r="H83" s="53">
        <v>286</v>
      </c>
      <c r="I83" s="26" t="s">
        <v>68</v>
      </c>
      <c r="J83" s="48">
        <f t="shared" si="4"/>
        <v>200</v>
      </c>
      <c r="K83" s="62">
        <v>51</v>
      </c>
      <c r="L83" s="63">
        <v>149</v>
      </c>
    </row>
    <row r="84" spans="1:12" ht="18" customHeight="1" x14ac:dyDescent="0.15">
      <c r="A84" s="33" t="s">
        <v>69</v>
      </c>
      <c r="B84" s="48">
        <f t="shared" si="5"/>
        <v>327</v>
      </c>
      <c r="C84" s="49">
        <v>156</v>
      </c>
      <c r="D84" s="51">
        <v>171</v>
      </c>
      <c r="E84" s="26" t="s">
        <v>70</v>
      </c>
      <c r="F84" s="48">
        <f t="shared" si="3"/>
        <v>578</v>
      </c>
      <c r="G84" s="49">
        <v>312</v>
      </c>
      <c r="H84" s="53">
        <v>266</v>
      </c>
      <c r="I84" s="26" t="s">
        <v>71</v>
      </c>
      <c r="J84" s="48">
        <f t="shared" si="4"/>
        <v>162</v>
      </c>
      <c r="K84" s="62">
        <v>49</v>
      </c>
      <c r="L84" s="63">
        <v>113</v>
      </c>
    </row>
    <row r="85" spans="1:12" ht="18" customHeight="1" x14ac:dyDescent="0.15">
      <c r="A85" s="33" t="s">
        <v>72</v>
      </c>
      <c r="B85" s="48">
        <f t="shared" si="5"/>
        <v>331</v>
      </c>
      <c r="C85" s="49">
        <v>174</v>
      </c>
      <c r="D85" s="49">
        <v>157</v>
      </c>
      <c r="E85" s="26" t="s">
        <v>73</v>
      </c>
      <c r="F85" s="48">
        <f t="shared" si="3"/>
        <v>582</v>
      </c>
      <c r="G85" s="49">
        <v>297</v>
      </c>
      <c r="H85" s="53">
        <v>285</v>
      </c>
      <c r="I85" s="26" t="s">
        <v>74</v>
      </c>
      <c r="J85" s="48">
        <f t="shared" si="4"/>
        <v>156</v>
      </c>
      <c r="K85" s="62">
        <v>36</v>
      </c>
      <c r="L85" s="63">
        <v>120</v>
      </c>
    </row>
    <row r="86" spans="1:12" ht="18" customHeight="1" x14ac:dyDescent="0.15">
      <c r="A86" s="33" t="s">
        <v>75</v>
      </c>
      <c r="B86" s="48">
        <f t="shared" si="5"/>
        <v>340</v>
      </c>
      <c r="C86" s="49">
        <v>190</v>
      </c>
      <c r="D86" s="49">
        <v>150</v>
      </c>
      <c r="E86" s="26" t="s">
        <v>76</v>
      </c>
      <c r="F86" s="48">
        <f t="shared" si="3"/>
        <v>613</v>
      </c>
      <c r="G86" s="49">
        <v>333</v>
      </c>
      <c r="H86" s="53">
        <v>280</v>
      </c>
      <c r="I86" s="26" t="s">
        <v>77</v>
      </c>
      <c r="J86" s="48">
        <f t="shared" si="4"/>
        <v>150</v>
      </c>
      <c r="K86" s="62">
        <v>31</v>
      </c>
      <c r="L86" s="63">
        <v>119</v>
      </c>
    </row>
    <row r="87" spans="1:12" ht="18" customHeight="1" x14ac:dyDescent="0.15">
      <c r="A87" s="33" t="s">
        <v>78</v>
      </c>
      <c r="B87" s="48">
        <f t="shared" si="5"/>
        <v>336</v>
      </c>
      <c r="C87" s="49">
        <v>181</v>
      </c>
      <c r="D87" s="49">
        <v>155</v>
      </c>
      <c r="E87" s="26" t="s">
        <v>79</v>
      </c>
      <c r="F87" s="48">
        <f t="shared" si="3"/>
        <v>584</v>
      </c>
      <c r="G87" s="49">
        <v>281</v>
      </c>
      <c r="H87" s="53">
        <v>303</v>
      </c>
      <c r="I87" s="26" t="s">
        <v>80</v>
      </c>
      <c r="J87" s="48">
        <f t="shared" si="4"/>
        <v>112</v>
      </c>
      <c r="K87" s="62">
        <v>24</v>
      </c>
      <c r="L87" s="63">
        <v>88</v>
      </c>
    </row>
    <row r="88" spans="1:12" ht="18" customHeight="1" x14ac:dyDescent="0.15">
      <c r="A88" s="33" t="s">
        <v>81</v>
      </c>
      <c r="B88" s="48">
        <f t="shared" si="5"/>
        <v>344</v>
      </c>
      <c r="C88" s="49">
        <v>169</v>
      </c>
      <c r="D88" s="49">
        <v>175</v>
      </c>
      <c r="E88" s="26" t="s">
        <v>82</v>
      </c>
      <c r="F88" s="48">
        <f t="shared" si="3"/>
        <v>418</v>
      </c>
      <c r="G88" s="49">
        <v>214</v>
      </c>
      <c r="H88" s="53">
        <v>204</v>
      </c>
      <c r="I88" s="26" t="s">
        <v>83</v>
      </c>
      <c r="J88" s="48">
        <f t="shared" si="4"/>
        <v>73</v>
      </c>
      <c r="K88" s="62">
        <v>17</v>
      </c>
      <c r="L88" s="63">
        <v>56</v>
      </c>
    </row>
    <row r="89" spans="1:12" ht="18" customHeight="1" x14ac:dyDescent="0.15">
      <c r="A89" s="33" t="s">
        <v>84</v>
      </c>
      <c r="B89" s="48">
        <f t="shared" si="5"/>
        <v>353</v>
      </c>
      <c r="C89" s="49">
        <v>192</v>
      </c>
      <c r="D89" s="49">
        <v>161</v>
      </c>
      <c r="E89" s="26" t="s">
        <v>85</v>
      </c>
      <c r="F89" s="48">
        <f t="shared" si="3"/>
        <v>572</v>
      </c>
      <c r="G89" s="49">
        <v>284</v>
      </c>
      <c r="H89" s="53">
        <v>288</v>
      </c>
      <c r="I89" s="26" t="s">
        <v>86</v>
      </c>
      <c r="J89" s="48">
        <f t="shared" si="4"/>
        <v>49</v>
      </c>
      <c r="K89" s="62">
        <v>8</v>
      </c>
      <c r="L89" s="63">
        <v>41</v>
      </c>
    </row>
    <row r="90" spans="1:12" ht="18" customHeight="1" x14ac:dyDescent="0.15">
      <c r="A90" s="33" t="s">
        <v>87</v>
      </c>
      <c r="B90" s="48">
        <f t="shared" si="5"/>
        <v>363</v>
      </c>
      <c r="C90" s="49">
        <v>201</v>
      </c>
      <c r="D90" s="52">
        <v>162</v>
      </c>
      <c r="E90" s="26" t="s">
        <v>88</v>
      </c>
      <c r="F90" s="48">
        <f t="shared" si="3"/>
        <v>547</v>
      </c>
      <c r="G90" s="49">
        <v>269</v>
      </c>
      <c r="H90" s="53">
        <v>278</v>
      </c>
      <c r="I90" s="26" t="s">
        <v>89</v>
      </c>
      <c r="J90" s="48">
        <f t="shared" si="4"/>
        <v>39</v>
      </c>
      <c r="K90" s="62">
        <v>5</v>
      </c>
      <c r="L90" s="63">
        <v>34</v>
      </c>
    </row>
    <row r="91" spans="1:12" ht="18" customHeight="1" x14ac:dyDescent="0.15">
      <c r="A91" s="33" t="s">
        <v>90</v>
      </c>
      <c r="B91" s="48">
        <f t="shared" si="5"/>
        <v>399</v>
      </c>
      <c r="C91" s="49">
        <v>207</v>
      </c>
      <c r="D91" s="52">
        <v>192</v>
      </c>
      <c r="E91" s="26" t="s">
        <v>91</v>
      </c>
      <c r="F91" s="48">
        <f t="shared" si="3"/>
        <v>511</v>
      </c>
      <c r="G91" s="49">
        <v>255</v>
      </c>
      <c r="H91" s="53">
        <v>256</v>
      </c>
      <c r="I91" s="26" t="s">
        <v>132</v>
      </c>
      <c r="J91" s="48">
        <f t="shared" si="4"/>
        <v>54</v>
      </c>
      <c r="K91" s="62">
        <v>10</v>
      </c>
      <c r="L91" s="63">
        <v>44</v>
      </c>
    </row>
    <row r="92" spans="1:12" ht="18" customHeight="1" x14ac:dyDescent="0.15">
      <c r="A92" s="33" t="s">
        <v>92</v>
      </c>
      <c r="B92" s="48">
        <f t="shared" si="5"/>
        <v>408</v>
      </c>
      <c r="C92" s="49">
        <v>224</v>
      </c>
      <c r="D92" s="52">
        <v>184</v>
      </c>
      <c r="E92" s="26" t="s">
        <v>93</v>
      </c>
      <c r="F92" s="48">
        <f t="shared" si="3"/>
        <v>504</v>
      </c>
      <c r="G92" s="49">
        <v>261</v>
      </c>
      <c r="H92" s="53">
        <v>243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令和3年11月1日現在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428</v>
      </c>
      <c r="C98" s="57">
        <f>SUM(C100:C120)</f>
        <v>131</v>
      </c>
      <c r="D98" s="56">
        <f>SUM(D100:D120)</f>
        <v>297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2</v>
      </c>
      <c r="H99" s="53">
        <v>0</v>
      </c>
      <c r="I99" s="26" t="s">
        <v>139</v>
      </c>
      <c r="J99" s="48">
        <f t="shared" si="7"/>
        <v>10</v>
      </c>
      <c r="K99" s="49">
        <v>1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9</v>
      </c>
      <c r="G101" s="49">
        <v>4</v>
      </c>
      <c r="H101" s="54">
        <v>5</v>
      </c>
      <c r="I101" s="26" t="s">
        <v>3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2</v>
      </c>
      <c r="D102" s="48">
        <f>SUM(D132:D136)</f>
        <v>3</v>
      </c>
      <c r="E102" s="26" t="s">
        <v>4</v>
      </c>
      <c r="F102" s="48">
        <f t="shared" si="6"/>
        <v>8</v>
      </c>
      <c r="G102" s="49">
        <v>5</v>
      </c>
      <c r="H102" s="53">
        <v>3</v>
      </c>
      <c r="I102" s="26" t="s">
        <v>5</v>
      </c>
      <c r="J102" s="48">
        <f t="shared" si="7"/>
        <v>1</v>
      </c>
      <c r="K102" s="49">
        <v>0</v>
      </c>
      <c r="L102" s="49">
        <v>1</v>
      </c>
    </row>
    <row r="103" spans="1:12" ht="18" customHeight="1" x14ac:dyDescent="0.15">
      <c r="A103" s="23" t="s">
        <v>143</v>
      </c>
      <c r="B103" s="48">
        <f>SUM(B137+B138+B139+F98+F99)</f>
        <v>8</v>
      </c>
      <c r="C103" s="48">
        <f>SUM(C137+C138+C139+G98+G99)</f>
        <v>5</v>
      </c>
      <c r="D103" s="48">
        <f>SUM(D137+D138+D139+H98+H99)</f>
        <v>3</v>
      </c>
      <c r="E103" s="26" t="s">
        <v>6</v>
      </c>
      <c r="F103" s="48">
        <f t="shared" si="6"/>
        <v>16</v>
      </c>
      <c r="G103" s="49">
        <v>6</v>
      </c>
      <c r="H103" s="53">
        <v>10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50</v>
      </c>
      <c r="C104" s="58">
        <f>SUM(G100:G104)</f>
        <v>24</v>
      </c>
      <c r="D104" s="48">
        <f>SUM(H100:H104)</f>
        <v>26</v>
      </c>
      <c r="E104" s="26" t="s">
        <v>8</v>
      </c>
      <c r="F104" s="48">
        <f t="shared" si="6"/>
        <v>12</v>
      </c>
      <c r="G104" s="49">
        <v>8</v>
      </c>
      <c r="H104" s="54">
        <v>4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67</v>
      </c>
      <c r="C105" s="48">
        <f>SUM(G105:G109)</f>
        <v>32</v>
      </c>
      <c r="D105" s="48">
        <f>SUM(H105:H109)</f>
        <v>35</v>
      </c>
      <c r="E105" s="26" t="s">
        <v>10</v>
      </c>
      <c r="F105" s="48">
        <f t="shared" si="6"/>
        <v>17</v>
      </c>
      <c r="G105" s="49">
        <v>6</v>
      </c>
      <c r="H105" s="53">
        <v>11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39</v>
      </c>
      <c r="C106" s="48">
        <f>SUM(G110:G114)</f>
        <v>14</v>
      </c>
      <c r="D106" s="48">
        <f>SUM(H110:H114)</f>
        <v>25</v>
      </c>
      <c r="E106" s="26" t="s">
        <v>12</v>
      </c>
      <c r="F106" s="48">
        <f t="shared" si="6"/>
        <v>19</v>
      </c>
      <c r="G106" s="49">
        <v>11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27</v>
      </c>
      <c r="C107" s="48">
        <f>SUM(G115:G119)</f>
        <v>10</v>
      </c>
      <c r="D107" s="48">
        <f>SUM(H115:H119)</f>
        <v>17</v>
      </c>
      <c r="E107" s="26" t="s">
        <v>14</v>
      </c>
      <c r="F107" s="48">
        <f t="shared" si="6"/>
        <v>12</v>
      </c>
      <c r="G107" s="49">
        <v>6</v>
      </c>
      <c r="H107" s="53">
        <v>6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3</v>
      </c>
      <c r="D108" s="47">
        <f>SUM(H120:H124)</f>
        <v>40</v>
      </c>
      <c r="E108" s="26" t="s">
        <v>16</v>
      </c>
      <c r="F108" s="48">
        <f t="shared" si="6"/>
        <v>12</v>
      </c>
      <c r="G108" s="49">
        <v>7</v>
      </c>
      <c r="H108" s="53">
        <v>5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43</v>
      </c>
      <c r="C109" s="48">
        <f>SUM(G125:G129)</f>
        <v>7</v>
      </c>
      <c r="D109" s="47">
        <f>SUM(H125:H129)</f>
        <v>36</v>
      </c>
      <c r="E109" s="26" t="s">
        <v>18</v>
      </c>
      <c r="F109" s="48">
        <f t="shared" si="6"/>
        <v>7</v>
      </c>
      <c r="G109" s="49">
        <v>2</v>
      </c>
      <c r="H109" s="53">
        <v>5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41</v>
      </c>
      <c r="C110" s="48">
        <f>SUM(G130:G134)</f>
        <v>7</v>
      </c>
      <c r="D110" s="47">
        <f>SUM(H130:H134)</f>
        <v>34</v>
      </c>
      <c r="E110" s="26" t="s">
        <v>20</v>
      </c>
      <c r="F110" s="48">
        <f t="shared" si="6"/>
        <v>6</v>
      </c>
      <c r="G110" s="49">
        <v>1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30</v>
      </c>
      <c r="C111" s="48">
        <f>SUM(G135:G139)</f>
        <v>7</v>
      </c>
      <c r="D111" s="47">
        <f>SUM(H135:H139)</f>
        <v>23</v>
      </c>
      <c r="E111" s="26" t="s">
        <v>22</v>
      </c>
      <c r="F111" s="48">
        <f t="shared" si="6"/>
        <v>14</v>
      </c>
      <c r="G111" s="49">
        <v>7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24</v>
      </c>
      <c r="C112" s="48">
        <f>SUM(K98:K102)</f>
        <v>2</v>
      </c>
      <c r="D112" s="47">
        <f>SUM(L98:L102)</f>
        <v>22</v>
      </c>
      <c r="E112" s="26" t="s">
        <v>24</v>
      </c>
      <c r="F112" s="48">
        <f t="shared" si="6"/>
        <v>7</v>
      </c>
      <c r="G112" s="49">
        <v>3</v>
      </c>
      <c r="H112" s="53">
        <v>4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8</v>
      </c>
      <c r="G113" s="49">
        <v>2</v>
      </c>
      <c r="H113" s="53">
        <v>6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4</v>
      </c>
      <c r="G114" s="49">
        <v>1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2</v>
      </c>
      <c r="K115" s="49">
        <v>0</v>
      </c>
      <c r="L115" s="49">
        <v>2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5</v>
      </c>
      <c r="G116" s="49">
        <v>2</v>
      </c>
      <c r="H116" s="53">
        <v>3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2</v>
      </c>
      <c r="G118" s="49">
        <v>0</v>
      </c>
      <c r="H118" s="53">
        <v>2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2</v>
      </c>
      <c r="H119" s="53">
        <v>6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0</v>
      </c>
      <c r="H120" s="53">
        <v>9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7</v>
      </c>
      <c r="G121" s="49">
        <v>1</v>
      </c>
      <c r="H121" s="53">
        <v>6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10</v>
      </c>
      <c r="G122" s="49">
        <v>1</v>
      </c>
      <c r="H122" s="53">
        <v>9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8</v>
      </c>
      <c r="G123" s="49">
        <v>1</v>
      </c>
      <c r="H123" s="53">
        <v>7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9</v>
      </c>
      <c r="G124" s="49">
        <v>0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7</v>
      </c>
      <c r="G125" s="49">
        <v>3</v>
      </c>
      <c r="H125" s="54">
        <v>4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15</v>
      </c>
      <c r="G126" s="49">
        <v>3</v>
      </c>
      <c r="H126" s="53">
        <v>12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9</v>
      </c>
      <c r="G127" s="49">
        <v>1</v>
      </c>
      <c r="H127" s="53">
        <v>8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5</v>
      </c>
      <c r="G130" s="49">
        <v>1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0</v>
      </c>
      <c r="D133" s="49">
        <v>2</v>
      </c>
      <c r="E133" s="26" t="s">
        <v>76</v>
      </c>
      <c r="F133" s="48">
        <f t="shared" si="6"/>
        <v>8</v>
      </c>
      <c r="G133" s="49">
        <v>1</v>
      </c>
      <c r="H133" s="53">
        <v>7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0</v>
      </c>
      <c r="C134" s="49">
        <v>0</v>
      </c>
      <c r="D134" s="49">
        <v>0</v>
      </c>
      <c r="E134" s="26" t="s">
        <v>79</v>
      </c>
      <c r="F134" s="48">
        <f t="shared" si="6"/>
        <v>10</v>
      </c>
      <c r="G134" s="49">
        <v>1</v>
      </c>
      <c r="H134" s="53">
        <v>9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5</v>
      </c>
      <c r="G135" s="49">
        <v>0</v>
      </c>
      <c r="H135" s="53">
        <v>5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1</v>
      </c>
      <c r="C137" s="49">
        <v>0</v>
      </c>
      <c r="D137" s="52">
        <v>1</v>
      </c>
      <c r="E137" s="26" t="s">
        <v>88</v>
      </c>
      <c r="F137" s="48">
        <f t="shared" si="6"/>
        <v>7</v>
      </c>
      <c r="G137" s="49">
        <v>3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5</v>
      </c>
      <c r="G139" s="49">
        <v>0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7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42"/>
  <sheetViews>
    <sheetView showGridLines="0" topLeftCell="A31" workbookViewId="0">
      <selection activeCell="K30" sqref="K30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23279</v>
      </c>
      <c r="C1" s="66"/>
      <c r="D1" s="1"/>
      <c r="E1" s="2"/>
      <c r="F1" s="1"/>
      <c r="G1" s="1"/>
      <c r="H1" s="1"/>
      <c r="I1" s="71" t="s">
        <v>170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45309</v>
      </c>
      <c r="C4" s="21">
        <f>SUM(C6:C26)</f>
        <v>21977</v>
      </c>
      <c r="D4" s="21">
        <f>SUM(D6:D26)</f>
        <v>23332</v>
      </c>
      <c r="E4" s="9" t="s">
        <v>101</v>
      </c>
      <c r="F4" s="10">
        <f t="shared" ref="F4:F45" si="0">G4+H4</f>
        <v>357</v>
      </c>
      <c r="G4" s="10">
        <v>195</v>
      </c>
      <c r="H4" s="10">
        <v>162</v>
      </c>
      <c r="I4" s="9" t="s">
        <v>102</v>
      </c>
      <c r="J4" s="10">
        <f t="shared" ref="J4:J44" si="1">K4+L4</f>
        <v>535</v>
      </c>
      <c r="K4" s="10">
        <v>258</v>
      </c>
      <c r="L4" s="10">
        <v>277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335</v>
      </c>
      <c r="G5" s="10">
        <v>189</v>
      </c>
      <c r="H5" s="10">
        <v>146</v>
      </c>
      <c r="I5" s="9" t="s">
        <v>104</v>
      </c>
      <c r="J5" s="10">
        <f t="shared" si="1"/>
        <v>579</v>
      </c>
      <c r="K5" s="10">
        <v>287</v>
      </c>
      <c r="L5" s="10">
        <v>292</v>
      </c>
    </row>
    <row r="6" spans="1:14" ht="18" customHeight="1" x14ac:dyDescent="0.15">
      <c r="A6" s="6" t="s">
        <v>105</v>
      </c>
      <c r="B6" s="11">
        <f>SUM(B28:B32)</f>
        <v>1106</v>
      </c>
      <c r="C6" s="11">
        <f>SUM(C28:C32)</f>
        <v>605</v>
      </c>
      <c r="D6" s="11">
        <f>SUM(D28:D32)</f>
        <v>501</v>
      </c>
      <c r="E6" s="9" t="s">
        <v>0</v>
      </c>
      <c r="F6" s="10">
        <f t="shared" si="0"/>
        <v>325</v>
      </c>
      <c r="G6" s="10">
        <v>161</v>
      </c>
      <c r="H6" s="10">
        <v>164</v>
      </c>
      <c r="I6" s="9" t="s">
        <v>1</v>
      </c>
      <c r="J6" s="10">
        <f t="shared" si="1"/>
        <v>562</v>
      </c>
      <c r="K6" s="10">
        <v>295</v>
      </c>
      <c r="L6" s="10">
        <v>267</v>
      </c>
      <c r="N6" s="16"/>
    </row>
    <row r="7" spans="1:14" ht="18" customHeight="1" x14ac:dyDescent="0.15">
      <c r="A7" s="6" t="s">
        <v>106</v>
      </c>
      <c r="B7" s="10">
        <f>SUM(B33:B37)</f>
        <v>1413</v>
      </c>
      <c r="C7" s="10">
        <f>SUM(C33:C37)</f>
        <v>732</v>
      </c>
      <c r="D7" s="10">
        <f>SUM(D33:D37)</f>
        <v>681</v>
      </c>
      <c r="E7" s="9" t="s">
        <v>2</v>
      </c>
      <c r="F7" s="10">
        <f t="shared" si="0"/>
        <v>323</v>
      </c>
      <c r="G7" s="10">
        <v>171</v>
      </c>
      <c r="H7" s="10">
        <v>152</v>
      </c>
      <c r="I7" s="9" t="s">
        <v>3</v>
      </c>
      <c r="J7" s="10">
        <f t="shared" si="1"/>
        <v>612</v>
      </c>
      <c r="K7" s="10">
        <v>306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1723</v>
      </c>
      <c r="C8" s="11">
        <f>SUM(C38:C42)</f>
        <v>913</v>
      </c>
      <c r="D8" s="11">
        <f>SUM(D38:D42)</f>
        <v>810</v>
      </c>
      <c r="E8" s="9" t="s">
        <v>4</v>
      </c>
      <c r="F8" s="10">
        <f t="shared" si="0"/>
        <v>324</v>
      </c>
      <c r="G8" s="10">
        <v>179</v>
      </c>
      <c r="H8" s="10">
        <v>145</v>
      </c>
      <c r="I8" s="9" t="s">
        <v>5</v>
      </c>
      <c r="J8" s="10">
        <f t="shared" si="1"/>
        <v>574</v>
      </c>
      <c r="K8" s="10">
        <v>293</v>
      </c>
      <c r="L8" s="10">
        <v>281</v>
      </c>
    </row>
    <row r="9" spans="1:14" ht="18" customHeight="1" x14ac:dyDescent="0.15">
      <c r="A9" s="6" t="s">
        <v>108</v>
      </c>
      <c r="B9" s="10">
        <f>SUM(B43:B45,F4:F5)</f>
        <v>1861</v>
      </c>
      <c r="C9" s="10">
        <f>SUM(C43:C45,G4:G5)</f>
        <v>1014</v>
      </c>
      <c r="D9" s="10">
        <f>SUM(D43:D45,H4:H5)</f>
        <v>847</v>
      </c>
      <c r="E9" s="9" t="s">
        <v>6</v>
      </c>
      <c r="F9" s="10">
        <f t="shared" si="0"/>
        <v>321</v>
      </c>
      <c r="G9" s="10">
        <v>188</v>
      </c>
      <c r="H9" s="10">
        <v>133</v>
      </c>
      <c r="I9" s="9" t="s">
        <v>7</v>
      </c>
      <c r="J9" s="10">
        <f t="shared" si="1"/>
        <v>624</v>
      </c>
      <c r="K9" s="10">
        <v>296</v>
      </c>
      <c r="L9" s="10">
        <v>328</v>
      </c>
    </row>
    <row r="10" spans="1:14" ht="18" customHeight="1" x14ac:dyDescent="0.15">
      <c r="A10" s="6" t="s">
        <v>109</v>
      </c>
      <c r="B10" s="11">
        <f>SUM(F6:F10)</f>
        <v>1599</v>
      </c>
      <c r="C10" s="11">
        <f>SUM(G6:G10)</f>
        <v>877</v>
      </c>
      <c r="D10" s="11">
        <f>SUM(H6:H10)</f>
        <v>722</v>
      </c>
      <c r="E10" s="9" t="s">
        <v>8</v>
      </c>
      <c r="F10" s="10">
        <f t="shared" si="0"/>
        <v>306</v>
      </c>
      <c r="G10" s="10">
        <v>178</v>
      </c>
      <c r="H10" s="10">
        <v>128</v>
      </c>
      <c r="I10" s="9" t="s">
        <v>9</v>
      </c>
      <c r="J10" s="10">
        <f t="shared" si="1"/>
        <v>667</v>
      </c>
      <c r="K10" s="10">
        <v>314</v>
      </c>
      <c r="L10" s="10">
        <v>353</v>
      </c>
    </row>
    <row r="11" spans="1:14" ht="18" customHeight="1" x14ac:dyDescent="0.15">
      <c r="A11" s="6" t="s">
        <v>110</v>
      </c>
      <c r="B11" s="10">
        <f>SUM(F11:F15)</f>
        <v>1662</v>
      </c>
      <c r="C11" s="10">
        <f>SUM(G11:G15)</f>
        <v>933</v>
      </c>
      <c r="D11" s="10">
        <f>SUM(H11:H15)</f>
        <v>729</v>
      </c>
      <c r="E11" s="9" t="s">
        <v>10</v>
      </c>
      <c r="F11" s="10">
        <f t="shared" si="0"/>
        <v>333</v>
      </c>
      <c r="G11" s="10">
        <v>206</v>
      </c>
      <c r="H11" s="10">
        <v>127</v>
      </c>
      <c r="I11" s="9" t="s">
        <v>11</v>
      </c>
      <c r="J11" s="10">
        <f t="shared" si="1"/>
        <v>678</v>
      </c>
      <c r="K11" s="10">
        <v>318</v>
      </c>
      <c r="L11" s="10">
        <v>360</v>
      </c>
    </row>
    <row r="12" spans="1:14" ht="18" customHeight="1" x14ac:dyDescent="0.15">
      <c r="A12" s="6" t="s">
        <v>111</v>
      </c>
      <c r="B12" s="11">
        <f>SUM(F16:F20)</f>
        <v>1680</v>
      </c>
      <c r="C12" s="11">
        <f>SUM(G16:G20)</f>
        <v>873</v>
      </c>
      <c r="D12" s="11">
        <f>SUM(H16:H20)</f>
        <v>807</v>
      </c>
      <c r="E12" s="9" t="s">
        <v>12</v>
      </c>
      <c r="F12" s="10">
        <f t="shared" si="0"/>
        <v>329</v>
      </c>
      <c r="G12" s="10">
        <v>175</v>
      </c>
      <c r="H12" s="10">
        <v>154</v>
      </c>
      <c r="I12" s="9" t="s">
        <v>13</v>
      </c>
      <c r="J12" s="10">
        <f t="shared" si="1"/>
        <v>770</v>
      </c>
      <c r="K12" s="10">
        <v>368</v>
      </c>
      <c r="L12" s="10">
        <v>402</v>
      </c>
    </row>
    <row r="13" spans="1:14" ht="18" customHeight="1" x14ac:dyDescent="0.15">
      <c r="A13" s="6" t="s">
        <v>112</v>
      </c>
      <c r="B13" s="10">
        <f>SUM(F21:F25)</f>
        <v>1988</v>
      </c>
      <c r="C13" s="10">
        <f>SUM(G21:G25)</f>
        <v>1004</v>
      </c>
      <c r="D13" s="10">
        <f>SUM(H21:H25)</f>
        <v>984</v>
      </c>
      <c r="E13" s="9" t="s">
        <v>14</v>
      </c>
      <c r="F13" s="10">
        <f t="shared" si="0"/>
        <v>346</v>
      </c>
      <c r="G13" s="10">
        <v>203</v>
      </c>
      <c r="H13" s="10">
        <v>143</v>
      </c>
      <c r="I13" s="9" t="s">
        <v>15</v>
      </c>
      <c r="J13" s="10">
        <f t="shared" si="1"/>
        <v>832</v>
      </c>
      <c r="K13" s="10">
        <v>419</v>
      </c>
      <c r="L13" s="10">
        <v>413</v>
      </c>
    </row>
    <row r="14" spans="1:14" ht="18" customHeight="1" x14ac:dyDescent="0.15">
      <c r="A14" s="6" t="s">
        <v>113</v>
      </c>
      <c r="B14" s="11">
        <f>SUM(F26:F30)</f>
        <v>2532</v>
      </c>
      <c r="C14" s="11">
        <f>SUM(G26:G30)</f>
        <v>1276</v>
      </c>
      <c r="D14" s="11">
        <f>SUM(H26:H30)</f>
        <v>1256</v>
      </c>
      <c r="E14" s="9" t="s">
        <v>16</v>
      </c>
      <c r="F14" s="10">
        <f t="shared" si="0"/>
        <v>322</v>
      </c>
      <c r="G14" s="10">
        <v>169</v>
      </c>
      <c r="H14" s="10">
        <v>153</v>
      </c>
      <c r="I14" s="9" t="s">
        <v>17</v>
      </c>
      <c r="J14" s="10">
        <f t="shared" si="1"/>
        <v>837</v>
      </c>
      <c r="K14" s="10">
        <v>392</v>
      </c>
      <c r="L14" s="10">
        <v>445</v>
      </c>
    </row>
    <row r="15" spans="1:14" ht="18" customHeight="1" x14ac:dyDescent="0.15">
      <c r="A15" s="6" t="s">
        <v>114</v>
      </c>
      <c r="B15" s="10">
        <f>SUM(F31:F35)</f>
        <v>3126</v>
      </c>
      <c r="C15" s="10">
        <f>SUM(G31:G35)</f>
        <v>1550</v>
      </c>
      <c r="D15" s="10">
        <f>SUM(H31:H35)</f>
        <v>1576</v>
      </c>
      <c r="E15" s="9" t="s">
        <v>18</v>
      </c>
      <c r="F15" s="10">
        <f t="shared" si="0"/>
        <v>332</v>
      </c>
      <c r="G15" s="10">
        <v>180</v>
      </c>
      <c r="H15" s="10">
        <v>152</v>
      </c>
      <c r="I15" s="9" t="s">
        <v>19</v>
      </c>
      <c r="J15" s="10">
        <f t="shared" si="1"/>
        <v>875</v>
      </c>
      <c r="K15" s="10">
        <v>411</v>
      </c>
      <c r="L15" s="10">
        <v>464</v>
      </c>
    </row>
    <row r="16" spans="1:14" ht="18" customHeight="1" x14ac:dyDescent="0.15">
      <c r="A16" s="6" t="s">
        <v>115</v>
      </c>
      <c r="B16" s="11">
        <f>SUM(F36:F40)</f>
        <v>3048</v>
      </c>
      <c r="C16" s="11">
        <f>SUM(G36:G40)</f>
        <v>1576</v>
      </c>
      <c r="D16" s="11">
        <f>SUM(H36:H40)</f>
        <v>1472</v>
      </c>
      <c r="E16" s="9" t="s">
        <v>20</v>
      </c>
      <c r="F16" s="10">
        <f t="shared" si="0"/>
        <v>341</v>
      </c>
      <c r="G16" s="10">
        <v>173</v>
      </c>
      <c r="H16" s="10">
        <v>168</v>
      </c>
      <c r="I16" s="9" t="s">
        <v>21</v>
      </c>
      <c r="J16" s="10">
        <f t="shared" si="1"/>
        <v>1062</v>
      </c>
      <c r="K16" s="10">
        <v>540</v>
      </c>
      <c r="L16" s="10">
        <v>522</v>
      </c>
    </row>
    <row r="17" spans="1:12" ht="18" customHeight="1" x14ac:dyDescent="0.15">
      <c r="A17" s="6" t="s">
        <v>116</v>
      </c>
      <c r="B17" s="10">
        <f>SUM(F41:F45)</f>
        <v>2572</v>
      </c>
      <c r="C17" s="10">
        <f>SUM(G41:G45)</f>
        <v>1282</v>
      </c>
      <c r="D17" s="10">
        <f>SUM(H41:H45)</f>
        <v>1290</v>
      </c>
      <c r="E17" s="9" t="s">
        <v>22</v>
      </c>
      <c r="F17" s="10">
        <f t="shared" si="0"/>
        <v>305</v>
      </c>
      <c r="G17" s="10">
        <v>164</v>
      </c>
      <c r="H17" s="10">
        <v>141</v>
      </c>
      <c r="I17" s="9" t="s">
        <v>23</v>
      </c>
      <c r="J17" s="10">
        <f t="shared" si="1"/>
        <v>1083</v>
      </c>
      <c r="K17" s="10">
        <v>533</v>
      </c>
      <c r="L17" s="10">
        <v>550</v>
      </c>
    </row>
    <row r="18" spans="1:12" ht="18" customHeight="1" x14ac:dyDescent="0.15">
      <c r="A18" s="6" t="s">
        <v>117</v>
      </c>
      <c r="B18" s="11">
        <f>SUM(J4:J8)</f>
        <v>2862</v>
      </c>
      <c r="C18" s="11">
        <f>SUM(K4:K8)</f>
        <v>1439</v>
      </c>
      <c r="D18" s="11">
        <f>SUM(L4:L8)</f>
        <v>1423</v>
      </c>
      <c r="E18" s="9" t="s">
        <v>24</v>
      </c>
      <c r="F18" s="10">
        <f t="shared" si="0"/>
        <v>324</v>
      </c>
      <c r="G18" s="10">
        <v>167</v>
      </c>
      <c r="H18" s="10">
        <v>157</v>
      </c>
      <c r="I18" s="9" t="s">
        <v>25</v>
      </c>
      <c r="J18" s="10">
        <f t="shared" si="1"/>
        <v>1017</v>
      </c>
      <c r="K18" s="10">
        <v>492</v>
      </c>
      <c r="L18" s="10">
        <v>525</v>
      </c>
    </row>
    <row r="19" spans="1:12" ht="18" customHeight="1" x14ac:dyDescent="0.15">
      <c r="A19" s="6" t="s">
        <v>118</v>
      </c>
      <c r="B19" s="10">
        <f>SUM(J9:J13)</f>
        <v>3571</v>
      </c>
      <c r="C19" s="10">
        <f>SUM(K9:K13)</f>
        <v>1715</v>
      </c>
      <c r="D19" s="10">
        <f>SUM(L9:L13)</f>
        <v>1856</v>
      </c>
      <c r="E19" s="9" t="s">
        <v>26</v>
      </c>
      <c r="F19" s="10">
        <f t="shared" si="0"/>
        <v>351</v>
      </c>
      <c r="G19" s="10">
        <v>165</v>
      </c>
      <c r="H19" s="10">
        <v>186</v>
      </c>
      <c r="I19" s="9" t="s">
        <v>27</v>
      </c>
      <c r="J19" s="10">
        <f t="shared" si="1"/>
        <v>687</v>
      </c>
      <c r="K19" s="10">
        <v>337</v>
      </c>
      <c r="L19" s="10">
        <v>350</v>
      </c>
    </row>
    <row r="20" spans="1:12" ht="18" customHeight="1" x14ac:dyDescent="0.15">
      <c r="A20" s="6" t="s">
        <v>119</v>
      </c>
      <c r="B20" s="11">
        <f>SUM(J14:J18)</f>
        <v>4874</v>
      </c>
      <c r="C20" s="11">
        <f>SUM(K14:K18)</f>
        <v>2368</v>
      </c>
      <c r="D20" s="11">
        <f>SUM(L14:L18)</f>
        <v>2506</v>
      </c>
      <c r="E20" s="9" t="s">
        <v>28</v>
      </c>
      <c r="F20" s="10">
        <f t="shared" si="0"/>
        <v>359</v>
      </c>
      <c r="G20" s="10">
        <v>204</v>
      </c>
      <c r="H20" s="10">
        <v>155</v>
      </c>
      <c r="I20" s="9" t="s">
        <v>29</v>
      </c>
      <c r="J20" s="10">
        <f t="shared" si="1"/>
        <v>625</v>
      </c>
      <c r="K20" s="10">
        <v>299</v>
      </c>
      <c r="L20" s="10">
        <v>326</v>
      </c>
    </row>
    <row r="21" spans="1:12" ht="18" customHeight="1" x14ac:dyDescent="0.15">
      <c r="A21" s="6" t="s">
        <v>120</v>
      </c>
      <c r="B21" s="10">
        <f>SUM(J19:J23)</f>
        <v>3464</v>
      </c>
      <c r="C21" s="10">
        <f>SUM(K19:K23)</f>
        <v>1571</v>
      </c>
      <c r="D21" s="10">
        <f>SUM(L19:L23)</f>
        <v>1893</v>
      </c>
      <c r="E21" s="9" t="s">
        <v>30</v>
      </c>
      <c r="F21" s="10">
        <f t="shared" si="0"/>
        <v>369</v>
      </c>
      <c r="G21" s="10">
        <v>182</v>
      </c>
      <c r="H21" s="10">
        <v>187</v>
      </c>
      <c r="I21" s="9" t="s">
        <v>31</v>
      </c>
      <c r="J21" s="10">
        <f t="shared" si="1"/>
        <v>753</v>
      </c>
      <c r="K21" s="10">
        <v>315</v>
      </c>
      <c r="L21" s="10">
        <v>438</v>
      </c>
    </row>
    <row r="22" spans="1:12" ht="18" customHeight="1" x14ac:dyDescent="0.15">
      <c r="A22" s="6" t="s">
        <v>121</v>
      </c>
      <c r="B22" s="11">
        <f>SUM(J24:J28)</f>
        <v>2678</v>
      </c>
      <c r="C22" s="11">
        <f>SUM(K24:K28)</f>
        <v>1142</v>
      </c>
      <c r="D22" s="11">
        <f>SUM(L24:L28)</f>
        <v>1536</v>
      </c>
      <c r="E22" s="9" t="s">
        <v>32</v>
      </c>
      <c r="F22" s="10">
        <f t="shared" si="0"/>
        <v>360</v>
      </c>
      <c r="G22" s="10">
        <v>179</v>
      </c>
      <c r="H22" s="10">
        <v>181</v>
      </c>
      <c r="I22" s="9" t="s">
        <v>33</v>
      </c>
      <c r="J22" s="10">
        <f t="shared" si="1"/>
        <v>728</v>
      </c>
      <c r="K22" s="10">
        <v>333</v>
      </c>
      <c r="L22" s="10">
        <v>395</v>
      </c>
    </row>
    <row r="23" spans="1:12" ht="18" customHeight="1" x14ac:dyDescent="0.15">
      <c r="A23" s="6" t="s">
        <v>122</v>
      </c>
      <c r="B23" s="10">
        <f>SUM(J29:J33)</f>
        <v>2026</v>
      </c>
      <c r="C23" s="10">
        <f>SUM(K29:K33)</f>
        <v>737</v>
      </c>
      <c r="D23" s="10">
        <f>SUM(L29:L33)</f>
        <v>1289</v>
      </c>
      <c r="E23" s="9" t="s">
        <v>34</v>
      </c>
      <c r="F23" s="10">
        <f t="shared" si="0"/>
        <v>428</v>
      </c>
      <c r="G23" s="10">
        <v>216</v>
      </c>
      <c r="H23" s="10">
        <v>212</v>
      </c>
      <c r="I23" s="9" t="s">
        <v>35</v>
      </c>
      <c r="J23" s="10">
        <f t="shared" si="1"/>
        <v>671</v>
      </c>
      <c r="K23" s="10">
        <v>287</v>
      </c>
      <c r="L23" s="10">
        <v>384</v>
      </c>
    </row>
    <row r="24" spans="1:12" ht="18" customHeight="1" x14ac:dyDescent="0.15">
      <c r="A24" s="6" t="s">
        <v>123</v>
      </c>
      <c r="B24" s="11">
        <f>SUM(J34:J38)</f>
        <v>1047</v>
      </c>
      <c r="C24" s="11">
        <f>SUM(K34:K38)</f>
        <v>271</v>
      </c>
      <c r="D24" s="11">
        <f>SUM(L34:L38)</f>
        <v>776</v>
      </c>
      <c r="E24" s="9" t="s">
        <v>36</v>
      </c>
      <c r="F24" s="10">
        <f t="shared" si="0"/>
        <v>400</v>
      </c>
      <c r="G24" s="10">
        <v>213</v>
      </c>
      <c r="H24" s="10">
        <v>187</v>
      </c>
      <c r="I24" s="9" t="s">
        <v>37</v>
      </c>
      <c r="J24" s="10">
        <f t="shared" si="1"/>
        <v>680</v>
      </c>
      <c r="K24" s="10">
        <v>303</v>
      </c>
      <c r="L24" s="10">
        <v>377</v>
      </c>
    </row>
    <row r="25" spans="1:12" ht="18" customHeight="1" x14ac:dyDescent="0.15">
      <c r="A25" s="6" t="s">
        <v>124</v>
      </c>
      <c r="B25" s="10">
        <f>SUM(J39:J43)</f>
        <v>424</v>
      </c>
      <c r="C25" s="10">
        <f>SUM(K39:K43)</f>
        <v>89</v>
      </c>
      <c r="D25" s="10">
        <f>SUM(L39:L43)</f>
        <v>335</v>
      </c>
      <c r="E25" s="9" t="s">
        <v>38</v>
      </c>
      <c r="F25" s="10">
        <f t="shared" si="0"/>
        <v>431</v>
      </c>
      <c r="G25" s="10">
        <v>214</v>
      </c>
      <c r="H25" s="10">
        <v>217</v>
      </c>
      <c r="I25" s="9" t="s">
        <v>39</v>
      </c>
      <c r="J25" s="10">
        <f t="shared" si="1"/>
        <v>557</v>
      </c>
      <c r="K25" s="10">
        <v>258</v>
      </c>
      <c r="L25" s="10">
        <v>299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10</v>
      </c>
      <c r="D26" s="11">
        <f>L44</f>
        <v>43</v>
      </c>
      <c r="E26" s="9" t="s">
        <v>40</v>
      </c>
      <c r="F26" s="10">
        <f t="shared" si="0"/>
        <v>436</v>
      </c>
      <c r="G26" s="10">
        <v>217</v>
      </c>
      <c r="H26" s="10">
        <v>219</v>
      </c>
      <c r="I26" s="9" t="s">
        <v>41</v>
      </c>
      <c r="J26" s="10">
        <f t="shared" si="1"/>
        <v>490</v>
      </c>
      <c r="K26" s="10">
        <v>205</v>
      </c>
      <c r="L26" s="10">
        <v>285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456</v>
      </c>
      <c r="G27" s="10">
        <v>239</v>
      </c>
      <c r="H27" s="10">
        <v>217</v>
      </c>
      <c r="I27" s="9" t="s">
        <v>43</v>
      </c>
      <c r="J27" s="10">
        <f t="shared" si="1"/>
        <v>461</v>
      </c>
      <c r="K27" s="10">
        <v>187</v>
      </c>
      <c r="L27" s="10">
        <v>274</v>
      </c>
    </row>
    <row r="28" spans="1:12" ht="18" customHeight="1" x14ac:dyDescent="0.15">
      <c r="A28" s="12" t="s">
        <v>126</v>
      </c>
      <c r="B28" s="10">
        <f t="shared" ref="B28:B45" si="2">C28+D28</f>
        <v>215</v>
      </c>
      <c r="C28" s="10">
        <v>108</v>
      </c>
      <c r="D28" s="10">
        <v>107</v>
      </c>
      <c r="E28" s="9" t="s">
        <v>44</v>
      </c>
      <c r="F28" s="10">
        <f t="shared" si="0"/>
        <v>534</v>
      </c>
      <c r="G28" s="10">
        <v>256</v>
      </c>
      <c r="H28" s="10">
        <v>278</v>
      </c>
      <c r="I28" s="9" t="s">
        <v>45</v>
      </c>
      <c r="J28" s="10">
        <f t="shared" si="1"/>
        <v>490</v>
      </c>
      <c r="K28" s="10">
        <v>189</v>
      </c>
      <c r="L28" s="10">
        <v>301</v>
      </c>
    </row>
    <row r="29" spans="1:12" ht="18" customHeight="1" x14ac:dyDescent="0.15">
      <c r="A29" s="12" t="s">
        <v>127</v>
      </c>
      <c r="B29" s="10">
        <f t="shared" si="2"/>
        <v>237</v>
      </c>
      <c r="C29" s="10">
        <v>133</v>
      </c>
      <c r="D29" s="10">
        <v>104</v>
      </c>
      <c r="E29" s="9" t="s">
        <v>46</v>
      </c>
      <c r="F29" s="10">
        <f t="shared" si="0"/>
        <v>558</v>
      </c>
      <c r="G29" s="10">
        <v>278</v>
      </c>
      <c r="H29" s="10">
        <v>280</v>
      </c>
      <c r="I29" s="9" t="s">
        <v>47</v>
      </c>
      <c r="J29" s="10">
        <f t="shared" si="1"/>
        <v>510</v>
      </c>
      <c r="K29" s="10">
        <v>199</v>
      </c>
      <c r="L29" s="10">
        <v>311</v>
      </c>
    </row>
    <row r="30" spans="1:12" ht="18" customHeight="1" x14ac:dyDescent="0.15">
      <c r="A30" s="12" t="s">
        <v>48</v>
      </c>
      <c r="B30" s="10">
        <f t="shared" si="2"/>
        <v>190</v>
      </c>
      <c r="C30" s="10">
        <v>110</v>
      </c>
      <c r="D30" s="10">
        <v>80</v>
      </c>
      <c r="E30" s="9" t="s">
        <v>49</v>
      </c>
      <c r="F30" s="10">
        <f t="shared" si="0"/>
        <v>548</v>
      </c>
      <c r="G30" s="10">
        <v>286</v>
      </c>
      <c r="H30" s="10">
        <v>262</v>
      </c>
      <c r="I30" s="9" t="s">
        <v>50</v>
      </c>
      <c r="J30" s="10">
        <f t="shared" si="1"/>
        <v>421</v>
      </c>
      <c r="K30" s="10">
        <v>156</v>
      </c>
      <c r="L30" s="10">
        <v>265</v>
      </c>
    </row>
    <row r="31" spans="1:12" ht="18" customHeight="1" x14ac:dyDescent="0.15">
      <c r="A31" s="12" t="s">
        <v>51</v>
      </c>
      <c r="B31" s="10">
        <f t="shared" si="2"/>
        <v>234</v>
      </c>
      <c r="C31" s="10">
        <v>121</v>
      </c>
      <c r="D31" s="10">
        <v>113</v>
      </c>
      <c r="E31" s="9" t="s">
        <v>52</v>
      </c>
      <c r="F31" s="10">
        <f t="shared" si="0"/>
        <v>624</v>
      </c>
      <c r="G31" s="10">
        <v>317</v>
      </c>
      <c r="H31" s="10">
        <v>307</v>
      </c>
      <c r="I31" s="9" t="s">
        <v>53</v>
      </c>
      <c r="J31" s="10">
        <f t="shared" si="1"/>
        <v>390</v>
      </c>
      <c r="K31" s="10">
        <v>151</v>
      </c>
      <c r="L31" s="10">
        <v>239</v>
      </c>
    </row>
    <row r="32" spans="1:12" ht="18" customHeight="1" x14ac:dyDescent="0.15">
      <c r="A32" s="12" t="s">
        <v>54</v>
      </c>
      <c r="B32" s="10">
        <f t="shared" si="2"/>
        <v>230</v>
      </c>
      <c r="C32" s="10">
        <v>133</v>
      </c>
      <c r="D32" s="10">
        <v>97</v>
      </c>
      <c r="E32" s="9" t="s">
        <v>55</v>
      </c>
      <c r="F32" s="10">
        <f t="shared" si="0"/>
        <v>604</v>
      </c>
      <c r="G32" s="10">
        <v>293</v>
      </c>
      <c r="H32" s="10">
        <v>311</v>
      </c>
      <c r="I32" s="9" t="s">
        <v>56</v>
      </c>
      <c r="J32" s="10">
        <f t="shared" si="1"/>
        <v>369</v>
      </c>
      <c r="K32" s="10">
        <v>124</v>
      </c>
      <c r="L32" s="10">
        <v>245</v>
      </c>
    </row>
    <row r="33" spans="1:12" ht="18" customHeight="1" x14ac:dyDescent="0.15">
      <c r="A33" s="12" t="s">
        <v>57</v>
      </c>
      <c r="B33" s="10">
        <f t="shared" si="2"/>
        <v>257</v>
      </c>
      <c r="C33" s="10">
        <v>145</v>
      </c>
      <c r="D33" s="10">
        <v>112</v>
      </c>
      <c r="E33" s="9" t="s">
        <v>58</v>
      </c>
      <c r="F33" s="10">
        <f t="shared" si="0"/>
        <v>612</v>
      </c>
      <c r="G33" s="10">
        <v>291</v>
      </c>
      <c r="H33" s="10">
        <v>321</v>
      </c>
      <c r="I33" s="9" t="s">
        <v>59</v>
      </c>
      <c r="J33" s="10">
        <f t="shared" si="1"/>
        <v>336</v>
      </c>
      <c r="K33" s="10">
        <v>107</v>
      </c>
      <c r="L33" s="10">
        <v>229</v>
      </c>
    </row>
    <row r="34" spans="1:12" ht="18" customHeight="1" x14ac:dyDescent="0.15">
      <c r="A34" s="12" t="s">
        <v>60</v>
      </c>
      <c r="B34" s="10">
        <f t="shared" si="2"/>
        <v>273</v>
      </c>
      <c r="C34" s="10">
        <v>138</v>
      </c>
      <c r="D34" s="10">
        <v>135</v>
      </c>
      <c r="E34" s="9" t="s">
        <v>61</v>
      </c>
      <c r="F34" s="10">
        <f t="shared" si="0"/>
        <v>651</v>
      </c>
      <c r="G34" s="10">
        <v>347</v>
      </c>
      <c r="H34" s="10">
        <v>304</v>
      </c>
      <c r="I34" s="9" t="s">
        <v>62</v>
      </c>
      <c r="J34" s="10">
        <f t="shared" si="1"/>
        <v>253</v>
      </c>
      <c r="K34" s="10">
        <v>72</v>
      </c>
      <c r="L34" s="10">
        <v>181</v>
      </c>
    </row>
    <row r="35" spans="1:12" ht="18" customHeight="1" x14ac:dyDescent="0.15">
      <c r="A35" s="12" t="s">
        <v>63</v>
      </c>
      <c r="B35" s="10">
        <f t="shared" si="2"/>
        <v>288</v>
      </c>
      <c r="C35" s="10">
        <v>152</v>
      </c>
      <c r="D35" s="10">
        <v>136</v>
      </c>
      <c r="E35" s="9" t="s">
        <v>64</v>
      </c>
      <c r="F35" s="10">
        <f t="shared" si="0"/>
        <v>635</v>
      </c>
      <c r="G35" s="10">
        <v>302</v>
      </c>
      <c r="H35" s="10">
        <v>333</v>
      </c>
      <c r="I35" s="9" t="s">
        <v>65</v>
      </c>
      <c r="J35" s="10">
        <f t="shared" si="1"/>
        <v>284</v>
      </c>
      <c r="K35" s="10">
        <v>70</v>
      </c>
      <c r="L35" s="10">
        <v>214</v>
      </c>
    </row>
    <row r="36" spans="1:12" ht="18" customHeight="1" x14ac:dyDescent="0.15">
      <c r="A36" s="12" t="s">
        <v>66</v>
      </c>
      <c r="B36" s="10">
        <f t="shared" si="2"/>
        <v>278</v>
      </c>
      <c r="C36" s="10">
        <v>144</v>
      </c>
      <c r="D36" s="10">
        <v>134</v>
      </c>
      <c r="E36" s="9" t="s">
        <v>67</v>
      </c>
      <c r="F36" s="10">
        <f t="shared" si="0"/>
        <v>636</v>
      </c>
      <c r="G36" s="10">
        <v>341</v>
      </c>
      <c r="H36" s="10">
        <v>295</v>
      </c>
      <c r="I36" s="9" t="s">
        <v>68</v>
      </c>
      <c r="J36" s="10">
        <f t="shared" si="1"/>
        <v>198</v>
      </c>
      <c r="K36" s="10">
        <v>51</v>
      </c>
      <c r="L36" s="10">
        <v>147</v>
      </c>
    </row>
    <row r="37" spans="1:12" ht="18" customHeight="1" x14ac:dyDescent="0.15">
      <c r="A37" s="12" t="s">
        <v>69</v>
      </c>
      <c r="B37" s="10">
        <f t="shared" si="2"/>
        <v>317</v>
      </c>
      <c r="C37" s="10">
        <v>153</v>
      </c>
      <c r="D37" s="10">
        <v>164</v>
      </c>
      <c r="E37" s="9" t="s">
        <v>70</v>
      </c>
      <c r="F37" s="10">
        <f t="shared" si="0"/>
        <v>582</v>
      </c>
      <c r="G37" s="10">
        <v>309</v>
      </c>
      <c r="H37" s="10">
        <v>273</v>
      </c>
      <c r="I37" s="9" t="s">
        <v>71</v>
      </c>
      <c r="J37" s="10">
        <f t="shared" si="1"/>
        <v>157</v>
      </c>
      <c r="K37" s="10">
        <v>44</v>
      </c>
      <c r="L37" s="10">
        <v>113</v>
      </c>
    </row>
    <row r="38" spans="1:12" ht="18" customHeight="1" x14ac:dyDescent="0.15">
      <c r="A38" s="12" t="s">
        <v>72</v>
      </c>
      <c r="B38" s="10">
        <f t="shared" si="2"/>
        <v>349</v>
      </c>
      <c r="C38" s="10">
        <v>179</v>
      </c>
      <c r="D38" s="10">
        <v>170</v>
      </c>
      <c r="E38" s="9" t="s">
        <v>73</v>
      </c>
      <c r="F38" s="10">
        <f t="shared" si="0"/>
        <v>594</v>
      </c>
      <c r="G38" s="10">
        <v>301</v>
      </c>
      <c r="H38" s="10">
        <v>293</v>
      </c>
      <c r="I38" s="9" t="s">
        <v>74</v>
      </c>
      <c r="J38" s="10">
        <f t="shared" si="1"/>
        <v>155</v>
      </c>
      <c r="K38" s="10">
        <v>34</v>
      </c>
      <c r="L38" s="10">
        <v>121</v>
      </c>
    </row>
    <row r="39" spans="1:12" ht="18" customHeight="1" x14ac:dyDescent="0.15">
      <c r="A39" s="12" t="s">
        <v>75</v>
      </c>
      <c r="B39" s="10">
        <f t="shared" si="2"/>
        <v>326</v>
      </c>
      <c r="C39" s="10">
        <v>182</v>
      </c>
      <c r="D39" s="10">
        <v>144</v>
      </c>
      <c r="E39" s="9" t="s">
        <v>76</v>
      </c>
      <c r="F39" s="10">
        <f t="shared" si="0"/>
        <v>621</v>
      </c>
      <c r="G39" s="10">
        <v>323</v>
      </c>
      <c r="H39" s="10">
        <v>298</v>
      </c>
      <c r="I39" s="9" t="s">
        <v>77</v>
      </c>
      <c r="J39" s="10">
        <f t="shared" si="1"/>
        <v>140</v>
      </c>
      <c r="K39" s="10">
        <v>31</v>
      </c>
      <c r="L39" s="10">
        <v>109</v>
      </c>
    </row>
    <row r="40" spans="1:12" ht="18" customHeight="1" x14ac:dyDescent="0.15">
      <c r="A40" s="12" t="s">
        <v>78</v>
      </c>
      <c r="B40" s="10">
        <f t="shared" si="2"/>
        <v>341</v>
      </c>
      <c r="C40" s="10">
        <v>187</v>
      </c>
      <c r="D40" s="10">
        <v>154</v>
      </c>
      <c r="E40" s="9" t="s">
        <v>79</v>
      </c>
      <c r="F40" s="10">
        <f t="shared" si="0"/>
        <v>615</v>
      </c>
      <c r="G40" s="10">
        <v>302</v>
      </c>
      <c r="H40" s="10">
        <v>313</v>
      </c>
      <c r="I40" s="9" t="s">
        <v>80</v>
      </c>
      <c r="J40" s="10">
        <f t="shared" si="1"/>
        <v>117</v>
      </c>
      <c r="K40" s="10">
        <v>27</v>
      </c>
      <c r="L40" s="10">
        <v>90</v>
      </c>
    </row>
    <row r="41" spans="1:12" ht="18" customHeight="1" x14ac:dyDescent="0.15">
      <c r="A41" s="12" t="s">
        <v>81</v>
      </c>
      <c r="B41" s="10">
        <f t="shared" si="2"/>
        <v>350</v>
      </c>
      <c r="C41" s="10">
        <v>176</v>
      </c>
      <c r="D41" s="10">
        <v>174</v>
      </c>
      <c r="E41" s="9" t="s">
        <v>82</v>
      </c>
      <c r="F41" s="10">
        <f t="shared" si="0"/>
        <v>396</v>
      </c>
      <c r="G41" s="10">
        <v>202</v>
      </c>
      <c r="H41" s="10">
        <v>194</v>
      </c>
      <c r="I41" s="9" t="s">
        <v>83</v>
      </c>
      <c r="J41" s="10">
        <f t="shared" si="1"/>
        <v>76</v>
      </c>
      <c r="K41" s="10">
        <v>16</v>
      </c>
      <c r="L41" s="10">
        <v>60</v>
      </c>
    </row>
    <row r="42" spans="1:12" ht="18" customHeight="1" x14ac:dyDescent="0.15">
      <c r="A42" s="12" t="s">
        <v>84</v>
      </c>
      <c r="B42" s="10">
        <f t="shared" si="2"/>
        <v>357</v>
      </c>
      <c r="C42" s="10">
        <v>189</v>
      </c>
      <c r="D42" s="10">
        <v>168</v>
      </c>
      <c r="E42" s="9" t="s">
        <v>85</v>
      </c>
      <c r="F42" s="10">
        <f t="shared" si="0"/>
        <v>595</v>
      </c>
      <c r="G42" s="10">
        <v>287</v>
      </c>
      <c r="H42" s="10">
        <v>308</v>
      </c>
      <c r="I42" s="9" t="s">
        <v>86</v>
      </c>
      <c r="J42" s="10">
        <f t="shared" si="1"/>
        <v>50</v>
      </c>
      <c r="K42" s="10">
        <v>10</v>
      </c>
      <c r="L42" s="10">
        <v>40</v>
      </c>
    </row>
    <row r="43" spans="1:12" ht="18" customHeight="1" x14ac:dyDescent="0.15">
      <c r="A43" s="12" t="s">
        <v>87</v>
      </c>
      <c r="B43" s="10">
        <f t="shared" si="2"/>
        <v>362</v>
      </c>
      <c r="C43" s="10">
        <v>201</v>
      </c>
      <c r="D43" s="10">
        <v>161</v>
      </c>
      <c r="E43" s="9" t="s">
        <v>88</v>
      </c>
      <c r="F43" s="10">
        <f t="shared" si="0"/>
        <v>559</v>
      </c>
      <c r="G43" s="10">
        <v>280</v>
      </c>
      <c r="H43" s="10">
        <v>279</v>
      </c>
      <c r="I43" s="9" t="s">
        <v>89</v>
      </c>
      <c r="J43" s="10">
        <f t="shared" si="1"/>
        <v>41</v>
      </c>
      <c r="K43" s="10">
        <v>5</v>
      </c>
      <c r="L43" s="10">
        <v>36</v>
      </c>
    </row>
    <row r="44" spans="1:12" ht="18" customHeight="1" x14ac:dyDescent="0.15">
      <c r="A44" s="12" t="s">
        <v>90</v>
      </c>
      <c r="B44" s="10">
        <f t="shared" si="2"/>
        <v>400</v>
      </c>
      <c r="C44" s="10">
        <v>209</v>
      </c>
      <c r="D44" s="10">
        <v>191</v>
      </c>
      <c r="E44" s="9" t="s">
        <v>91</v>
      </c>
      <c r="F44" s="10">
        <f t="shared" si="0"/>
        <v>507</v>
      </c>
      <c r="G44" s="10">
        <v>249</v>
      </c>
      <c r="H44" s="10">
        <v>258</v>
      </c>
      <c r="I44" s="9" t="s">
        <v>125</v>
      </c>
      <c r="J44" s="10">
        <f t="shared" si="1"/>
        <v>53</v>
      </c>
      <c r="K44" s="10">
        <v>10</v>
      </c>
      <c r="L44" s="10">
        <v>43</v>
      </c>
    </row>
    <row r="45" spans="1:12" ht="18" customHeight="1" x14ac:dyDescent="0.15">
      <c r="A45" s="12" t="s">
        <v>92</v>
      </c>
      <c r="B45" s="10">
        <f t="shared" si="2"/>
        <v>407</v>
      </c>
      <c r="C45" s="10">
        <v>220</v>
      </c>
      <c r="D45" s="10">
        <v>187</v>
      </c>
      <c r="E45" s="9" t="s">
        <v>93</v>
      </c>
      <c r="F45" s="10">
        <f t="shared" si="0"/>
        <v>515</v>
      </c>
      <c r="G45" s="10">
        <v>264</v>
      </c>
      <c r="H45" s="10">
        <v>251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令和3年12月1日現在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44873</v>
      </c>
      <c r="C51" s="25">
        <f>SUM(C53:C73)</f>
        <v>21843</v>
      </c>
      <c r="D51" s="24">
        <f>SUM(D53:D73)</f>
        <v>23030</v>
      </c>
      <c r="E51" s="26" t="s">
        <v>131</v>
      </c>
      <c r="F51" s="48">
        <f t="shared" ref="F51:F92" si="3">+G51+H51</f>
        <v>357</v>
      </c>
      <c r="G51" s="49">
        <v>195</v>
      </c>
      <c r="H51" s="53">
        <v>162</v>
      </c>
      <c r="I51" s="26" t="s">
        <v>137</v>
      </c>
      <c r="J51" s="48">
        <f t="shared" ref="J51:J91" si="4">+K51+L51</f>
        <v>530</v>
      </c>
      <c r="K51" s="60">
        <v>258</v>
      </c>
      <c r="L51" s="61">
        <v>272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334</v>
      </c>
      <c r="G52" s="49">
        <v>188</v>
      </c>
      <c r="H52" s="53">
        <v>146</v>
      </c>
      <c r="I52" s="26" t="s">
        <v>139</v>
      </c>
      <c r="J52" s="48">
        <f t="shared" si="4"/>
        <v>567</v>
      </c>
      <c r="K52" s="62">
        <v>286</v>
      </c>
      <c r="L52" s="63">
        <v>281</v>
      </c>
    </row>
    <row r="53" spans="1:12" ht="18" customHeight="1" x14ac:dyDescent="0.15">
      <c r="A53" s="23" t="s">
        <v>140</v>
      </c>
      <c r="B53" s="28">
        <f>SUM(B75:B79)</f>
        <v>1103</v>
      </c>
      <c r="C53" s="29">
        <f>SUM(C75:C79)</f>
        <v>604</v>
      </c>
      <c r="D53" s="30">
        <f>SUM(D75:D79)</f>
        <v>499</v>
      </c>
      <c r="E53" s="26" t="s">
        <v>0</v>
      </c>
      <c r="F53" s="48">
        <f t="shared" si="3"/>
        <v>320</v>
      </c>
      <c r="G53" s="49">
        <v>160</v>
      </c>
      <c r="H53" s="53">
        <v>160</v>
      </c>
      <c r="I53" s="26" t="s">
        <v>1</v>
      </c>
      <c r="J53" s="48">
        <f t="shared" si="4"/>
        <v>560</v>
      </c>
      <c r="K53" s="62">
        <v>294</v>
      </c>
      <c r="L53" s="63">
        <v>266</v>
      </c>
    </row>
    <row r="54" spans="1:12" ht="18" customHeight="1" x14ac:dyDescent="0.15">
      <c r="A54" s="23" t="s">
        <v>141</v>
      </c>
      <c r="B54" s="27">
        <f>SUM(B80:B84)</f>
        <v>1410</v>
      </c>
      <c r="C54" s="29">
        <f>SUM(C80:C84)</f>
        <v>730</v>
      </c>
      <c r="D54" s="30">
        <f>SUM(D80:D84)</f>
        <v>680</v>
      </c>
      <c r="E54" s="26" t="s">
        <v>2</v>
      </c>
      <c r="F54" s="48">
        <f t="shared" si="3"/>
        <v>315</v>
      </c>
      <c r="G54" s="49">
        <v>167</v>
      </c>
      <c r="H54" s="54">
        <v>148</v>
      </c>
      <c r="I54" s="26" t="s">
        <v>3</v>
      </c>
      <c r="J54" s="48">
        <f t="shared" si="4"/>
        <v>608</v>
      </c>
      <c r="K54" s="62">
        <v>306</v>
      </c>
      <c r="L54" s="63">
        <v>302</v>
      </c>
    </row>
    <row r="55" spans="1:12" ht="18" customHeight="1" x14ac:dyDescent="0.15">
      <c r="A55" s="23" t="s">
        <v>142</v>
      </c>
      <c r="B55" s="27">
        <f>SUM(B85:B89)</f>
        <v>1717</v>
      </c>
      <c r="C55" s="29">
        <f>SUM(C85:C89)</f>
        <v>910</v>
      </c>
      <c r="D55" s="30">
        <f>SUM(D85:D89)</f>
        <v>807</v>
      </c>
      <c r="E55" s="26" t="s">
        <v>4</v>
      </c>
      <c r="F55" s="48">
        <f t="shared" si="3"/>
        <v>314</v>
      </c>
      <c r="G55" s="49">
        <v>173</v>
      </c>
      <c r="H55" s="53">
        <v>141</v>
      </c>
      <c r="I55" s="26" t="s">
        <v>5</v>
      </c>
      <c r="J55" s="48">
        <f t="shared" si="4"/>
        <v>572</v>
      </c>
      <c r="K55" s="62">
        <v>293</v>
      </c>
      <c r="L55" s="63">
        <v>279</v>
      </c>
    </row>
    <row r="56" spans="1:12" ht="18" customHeight="1" x14ac:dyDescent="0.15">
      <c r="A56" s="23" t="s">
        <v>143</v>
      </c>
      <c r="B56" s="27">
        <f>+B90+B91+B92+F51+F52</f>
        <v>1854</v>
      </c>
      <c r="C56" s="30">
        <f>+C90+C91+C92+G51+G52</f>
        <v>1010</v>
      </c>
      <c r="D56" s="30">
        <f>+D90+D91+D92+H51+H52</f>
        <v>844</v>
      </c>
      <c r="E56" s="26" t="s">
        <v>6</v>
      </c>
      <c r="F56" s="48">
        <f t="shared" si="3"/>
        <v>308</v>
      </c>
      <c r="G56" s="49">
        <v>183</v>
      </c>
      <c r="H56" s="53">
        <v>125</v>
      </c>
      <c r="I56" s="26" t="s">
        <v>7</v>
      </c>
      <c r="J56" s="48">
        <f t="shared" si="4"/>
        <v>620</v>
      </c>
      <c r="K56" s="62">
        <v>295</v>
      </c>
      <c r="L56" s="63">
        <v>325</v>
      </c>
    </row>
    <row r="57" spans="1:12" ht="18" customHeight="1" x14ac:dyDescent="0.15">
      <c r="A57" s="23" t="s">
        <v>144</v>
      </c>
      <c r="B57" s="27">
        <f>SUM(F53:F57)</f>
        <v>1552</v>
      </c>
      <c r="C57" s="31">
        <f>SUM(G53:G57)</f>
        <v>854</v>
      </c>
      <c r="D57" s="32">
        <f>SUM(H53:H57)</f>
        <v>698</v>
      </c>
      <c r="E57" s="26" t="s">
        <v>8</v>
      </c>
      <c r="F57" s="48">
        <f t="shared" si="3"/>
        <v>295</v>
      </c>
      <c r="G57" s="49">
        <v>171</v>
      </c>
      <c r="H57" s="53">
        <v>124</v>
      </c>
      <c r="I57" s="26" t="s">
        <v>9</v>
      </c>
      <c r="J57" s="48">
        <f t="shared" si="4"/>
        <v>665</v>
      </c>
      <c r="K57" s="62">
        <v>313</v>
      </c>
      <c r="L57" s="63">
        <v>352</v>
      </c>
    </row>
    <row r="58" spans="1:12" ht="18" customHeight="1" x14ac:dyDescent="0.15">
      <c r="A58" s="23" t="s">
        <v>145</v>
      </c>
      <c r="B58" s="27">
        <f>SUM(F58:F62)</f>
        <v>1592</v>
      </c>
      <c r="C58" s="29">
        <f>SUM(G58:G62)</f>
        <v>901</v>
      </c>
      <c r="D58" s="30">
        <f>SUM(H58:H62)</f>
        <v>691</v>
      </c>
      <c r="E58" s="26" t="s">
        <v>10</v>
      </c>
      <c r="F58" s="48">
        <f t="shared" si="3"/>
        <v>312</v>
      </c>
      <c r="G58" s="49">
        <v>198</v>
      </c>
      <c r="H58" s="53">
        <v>114</v>
      </c>
      <c r="I58" s="26" t="s">
        <v>11</v>
      </c>
      <c r="J58" s="48">
        <f t="shared" si="4"/>
        <v>673</v>
      </c>
      <c r="K58" s="62">
        <v>317</v>
      </c>
      <c r="L58" s="63">
        <v>356</v>
      </c>
    </row>
    <row r="59" spans="1:12" ht="18" customHeight="1" x14ac:dyDescent="0.15">
      <c r="A59" s="23" t="s">
        <v>146</v>
      </c>
      <c r="B59" s="27">
        <f>SUM(F63:F67)</f>
        <v>1639</v>
      </c>
      <c r="C59" s="29">
        <f>SUM(G63:G67)</f>
        <v>859</v>
      </c>
      <c r="D59" s="30">
        <f>SUM(H63:H67)</f>
        <v>780</v>
      </c>
      <c r="E59" s="26" t="s">
        <v>12</v>
      </c>
      <c r="F59" s="48">
        <f t="shared" si="3"/>
        <v>312</v>
      </c>
      <c r="G59" s="49">
        <v>166</v>
      </c>
      <c r="H59" s="53">
        <v>146</v>
      </c>
      <c r="I59" s="26" t="s">
        <v>13</v>
      </c>
      <c r="J59" s="48">
        <f t="shared" si="4"/>
        <v>768</v>
      </c>
      <c r="K59" s="62">
        <v>367</v>
      </c>
      <c r="L59" s="63">
        <v>401</v>
      </c>
    </row>
    <row r="60" spans="1:12" ht="18" customHeight="1" x14ac:dyDescent="0.15">
      <c r="A60" s="23" t="s">
        <v>147</v>
      </c>
      <c r="B60" s="27">
        <f>SUM(F68:F72)</f>
        <v>1958</v>
      </c>
      <c r="C60" s="29">
        <f>SUM(G68:G72)</f>
        <v>991</v>
      </c>
      <c r="D60" s="30">
        <f>SUM(H68:H72)</f>
        <v>967</v>
      </c>
      <c r="E60" s="26" t="s">
        <v>14</v>
      </c>
      <c r="F60" s="48">
        <f t="shared" si="3"/>
        <v>332</v>
      </c>
      <c r="G60" s="49">
        <v>195</v>
      </c>
      <c r="H60" s="53">
        <v>137</v>
      </c>
      <c r="I60" s="26" t="s">
        <v>15</v>
      </c>
      <c r="J60" s="48">
        <f t="shared" si="4"/>
        <v>825</v>
      </c>
      <c r="K60" s="62">
        <v>416</v>
      </c>
      <c r="L60" s="63">
        <v>409</v>
      </c>
    </row>
    <row r="61" spans="1:12" ht="18" customHeight="1" x14ac:dyDescent="0.15">
      <c r="A61" s="23" t="s">
        <v>148</v>
      </c>
      <c r="B61" s="27">
        <f>SUM(F73:F77)</f>
        <v>2488</v>
      </c>
      <c r="C61" s="29">
        <f>SUM(G73:G77)</f>
        <v>1273</v>
      </c>
      <c r="D61" s="30">
        <f>SUM(H73:H77)</f>
        <v>1215</v>
      </c>
      <c r="E61" s="26" t="s">
        <v>16</v>
      </c>
      <c r="F61" s="48">
        <f t="shared" si="3"/>
        <v>312</v>
      </c>
      <c r="G61" s="49">
        <v>163</v>
      </c>
      <c r="H61" s="53">
        <v>149</v>
      </c>
      <c r="I61" s="26" t="s">
        <v>17</v>
      </c>
      <c r="J61" s="48">
        <f t="shared" si="4"/>
        <v>836</v>
      </c>
      <c r="K61" s="62">
        <v>392</v>
      </c>
      <c r="L61" s="63">
        <v>444</v>
      </c>
    </row>
    <row r="62" spans="1:12" ht="18" customHeight="1" x14ac:dyDescent="0.15">
      <c r="A62" s="23" t="s">
        <v>149</v>
      </c>
      <c r="B62" s="27">
        <f>SUM(F78:F82)</f>
        <v>3082</v>
      </c>
      <c r="C62" s="29">
        <f>SUM(G78:G82)</f>
        <v>1543</v>
      </c>
      <c r="D62" s="30">
        <f>SUM(H78:H82)</f>
        <v>1539</v>
      </c>
      <c r="E62" s="26" t="s">
        <v>18</v>
      </c>
      <c r="F62" s="48">
        <f t="shared" si="3"/>
        <v>324</v>
      </c>
      <c r="G62" s="49">
        <v>179</v>
      </c>
      <c r="H62" s="53">
        <v>145</v>
      </c>
      <c r="I62" s="26" t="s">
        <v>19</v>
      </c>
      <c r="J62" s="48">
        <f t="shared" si="4"/>
        <v>870</v>
      </c>
      <c r="K62" s="62">
        <v>409</v>
      </c>
      <c r="L62" s="63">
        <v>461</v>
      </c>
    </row>
    <row r="63" spans="1:12" ht="18" customHeight="1" x14ac:dyDescent="0.15">
      <c r="A63" s="23" t="s">
        <v>150</v>
      </c>
      <c r="B63" s="27">
        <f>SUM(F83:F87)</f>
        <v>3008</v>
      </c>
      <c r="C63" s="29">
        <f>SUM(G83:G87)</f>
        <v>1568</v>
      </c>
      <c r="D63" s="30">
        <f>SUM(H83:H87)</f>
        <v>1440</v>
      </c>
      <c r="E63" s="26" t="s">
        <v>20</v>
      </c>
      <c r="F63" s="48">
        <f t="shared" si="3"/>
        <v>335</v>
      </c>
      <c r="G63" s="49">
        <v>172</v>
      </c>
      <c r="H63" s="53">
        <v>163</v>
      </c>
      <c r="I63" s="26" t="s">
        <v>21</v>
      </c>
      <c r="J63" s="48">
        <f t="shared" si="4"/>
        <v>1061</v>
      </c>
      <c r="K63" s="62">
        <v>540</v>
      </c>
      <c r="L63" s="63">
        <v>521</v>
      </c>
    </row>
    <row r="64" spans="1:12" ht="18" customHeight="1" x14ac:dyDescent="0.15">
      <c r="A64" s="23" t="s">
        <v>151</v>
      </c>
      <c r="B64" s="27">
        <f>SUM(F88:F92)</f>
        <v>2541</v>
      </c>
      <c r="C64" s="29">
        <f>SUM(G88:G92)</f>
        <v>1275</v>
      </c>
      <c r="D64" s="30">
        <f>SUM(H88:H92)</f>
        <v>1266</v>
      </c>
      <c r="E64" s="26" t="s">
        <v>22</v>
      </c>
      <c r="F64" s="48">
        <f t="shared" si="3"/>
        <v>290</v>
      </c>
      <c r="G64" s="49">
        <v>156</v>
      </c>
      <c r="H64" s="53">
        <v>134</v>
      </c>
      <c r="I64" s="26" t="s">
        <v>23</v>
      </c>
      <c r="J64" s="48">
        <f t="shared" si="4"/>
        <v>1081</v>
      </c>
      <c r="K64" s="62">
        <v>533</v>
      </c>
      <c r="L64" s="63">
        <v>548</v>
      </c>
    </row>
    <row r="65" spans="1:12" ht="18" customHeight="1" x14ac:dyDescent="0.15">
      <c r="A65" s="23" t="s">
        <v>152</v>
      </c>
      <c r="B65" s="27">
        <f>SUM(J51:J55)</f>
        <v>2837</v>
      </c>
      <c r="C65" s="29">
        <f>SUM(K51:K55)</f>
        <v>1437</v>
      </c>
      <c r="D65" s="30">
        <f>SUM(L51:L55)</f>
        <v>1400</v>
      </c>
      <c r="E65" s="26" t="s">
        <v>24</v>
      </c>
      <c r="F65" s="48">
        <f t="shared" si="3"/>
        <v>316</v>
      </c>
      <c r="G65" s="49">
        <v>164</v>
      </c>
      <c r="H65" s="53">
        <v>152</v>
      </c>
      <c r="I65" s="26" t="s">
        <v>25</v>
      </c>
      <c r="J65" s="48">
        <f t="shared" si="4"/>
        <v>1014</v>
      </c>
      <c r="K65" s="62">
        <v>489</v>
      </c>
      <c r="L65" s="63">
        <v>525</v>
      </c>
    </row>
    <row r="66" spans="1:12" ht="18" customHeight="1" x14ac:dyDescent="0.15">
      <c r="A66" s="23" t="s">
        <v>153</v>
      </c>
      <c r="B66" s="27">
        <f>SUM(J56:J60)</f>
        <v>3551</v>
      </c>
      <c r="C66" s="29">
        <f>SUM(K56:K60)</f>
        <v>1708</v>
      </c>
      <c r="D66" s="30">
        <f>SUM(L56:L60)</f>
        <v>1843</v>
      </c>
      <c r="E66" s="26" t="s">
        <v>26</v>
      </c>
      <c r="F66" s="48">
        <f t="shared" si="3"/>
        <v>342</v>
      </c>
      <c r="G66" s="49">
        <v>163</v>
      </c>
      <c r="H66" s="53">
        <v>179</v>
      </c>
      <c r="I66" s="26" t="s">
        <v>27</v>
      </c>
      <c r="J66" s="48">
        <f t="shared" si="4"/>
        <v>686</v>
      </c>
      <c r="K66" s="62">
        <v>336</v>
      </c>
      <c r="L66" s="63">
        <v>350</v>
      </c>
    </row>
    <row r="67" spans="1:12" ht="18" customHeight="1" x14ac:dyDescent="0.15">
      <c r="A67" s="23" t="s">
        <v>154</v>
      </c>
      <c r="B67" s="27">
        <f>SUM(J61:J65)</f>
        <v>4862</v>
      </c>
      <c r="C67" s="29">
        <f>SUM(K61:K65)</f>
        <v>2363</v>
      </c>
      <c r="D67" s="30">
        <f>SUM(L61:L65)</f>
        <v>2499</v>
      </c>
      <c r="E67" s="26" t="s">
        <v>28</v>
      </c>
      <c r="F67" s="48">
        <f t="shared" si="3"/>
        <v>356</v>
      </c>
      <c r="G67" s="49">
        <v>204</v>
      </c>
      <c r="H67" s="53">
        <v>152</v>
      </c>
      <c r="I67" s="26" t="s">
        <v>29</v>
      </c>
      <c r="J67" s="48">
        <f t="shared" si="4"/>
        <v>624</v>
      </c>
      <c r="K67" s="62">
        <v>299</v>
      </c>
      <c r="L67" s="63">
        <v>325</v>
      </c>
    </row>
    <row r="68" spans="1:12" ht="18" customHeight="1" x14ac:dyDescent="0.15">
      <c r="A68" s="23" t="s">
        <v>155</v>
      </c>
      <c r="B68" s="27">
        <f>SUM(J66:J70)</f>
        <v>3457</v>
      </c>
      <c r="C68" s="29">
        <f>SUM(K66:K70)</f>
        <v>1569</v>
      </c>
      <c r="D68" s="30">
        <f>SUM(L66:L70)</f>
        <v>1888</v>
      </c>
      <c r="E68" s="26" t="s">
        <v>30</v>
      </c>
      <c r="F68" s="48">
        <f t="shared" si="3"/>
        <v>363</v>
      </c>
      <c r="G68" s="49">
        <v>179</v>
      </c>
      <c r="H68" s="53">
        <v>184</v>
      </c>
      <c r="I68" s="26" t="s">
        <v>31</v>
      </c>
      <c r="J68" s="48">
        <f t="shared" si="4"/>
        <v>752</v>
      </c>
      <c r="K68" s="62">
        <v>315</v>
      </c>
      <c r="L68" s="63">
        <v>437</v>
      </c>
    </row>
    <row r="69" spans="1:12" ht="18" customHeight="1" x14ac:dyDescent="0.15">
      <c r="A69" s="23" t="s">
        <v>156</v>
      </c>
      <c r="B69" s="27">
        <f>SUM(J71:J75)</f>
        <v>2673</v>
      </c>
      <c r="C69" s="29">
        <f>SUM(K71:K75)</f>
        <v>1141</v>
      </c>
      <c r="D69" s="30">
        <f>SUM(L71:L75)</f>
        <v>1532</v>
      </c>
      <c r="E69" s="26" t="s">
        <v>32</v>
      </c>
      <c r="F69" s="48">
        <f t="shared" si="3"/>
        <v>354</v>
      </c>
      <c r="G69" s="49">
        <v>176</v>
      </c>
      <c r="H69" s="53">
        <v>178</v>
      </c>
      <c r="I69" s="26" t="s">
        <v>33</v>
      </c>
      <c r="J69" s="48">
        <f t="shared" si="4"/>
        <v>726</v>
      </c>
      <c r="K69" s="62">
        <v>333</v>
      </c>
      <c r="L69" s="63">
        <v>393</v>
      </c>
    </row>
    <row r="70" spans="1:12" ht="18" customHeight="1" x14ac:dyDescent="0.15">
      <c r="A70" s="23" t="s">
        <v>157</v>
      </c>
      <c r="B70" s="27">
        <f>SUM(J76:J80)</f>
        <v>2026</v>
      </c>
      <c r="C70" s="29">
        <f>SUM(K76:K80)</f>
        <v>737</v>
      </c>
      <c r="D70" s="30">
        <f>SUM(L76:L80)</f>
        <v>1289</v>
      </c>
      <c r="E70" s="26" t="s">
        <v>34</v>
      </c>
      <c r="F70" s="48">
        <f t="shared" si="3"/>
        <v>422</v>
      </c>
      <c r="G70" s="49">
        <v>213</v>
      </c>
      <c r="H70" s="53">
        <v>209</v>
      </c>
      <c r="I70" s="26" t="s">
        <v>35</v>
      </c>
      <c r="J70" s="48">
        <f t="shared" si="4"/>
        <v>669</v>
      </c>
      <c r="K70" s="62">
        <v>286</v>
      </c>
      <c r="L70" s="63">
        <v>383</v>
      </c>
    </row>
    <row r="71" spans="1:12" ht="18" customHeight="1" x14ac:dyDescent="0.15">
      <c r="A71" s="23" t="s">
        <v>158</v>
      </c>
      <c r="B71" s="27">
        <f>SUM(J81:J85)</f>
        <v>1046</v>
      </c>
      <c r="C71" s="29">
        <f>SUM(K81:K85)</f>
        <v>271</v>
      </c>
      <c r="D71" s="30">
        <f>SUM(L81:L85)</f>
        <v>775</v>
      </c>
      <c r="E71" s="26" t="s">
        <v>36</v>
      </c>
      <c r="F71" s="48">
        <f t="shared" si="3"/>
        <v>396</v>
      </c>
      <c r="G71" s="49">
        <v>212</v>
      </c>
      <c r="H71" s="53">
        <v>184</v>
      </c>
      <c r="I71" s="26" t="s">
        <v>37</v>
      </c>
      <c r="J71" s="48">
        <f t="shared" si="4"/>
        <v>677</v>
      </c>
      <c r="K71" s="62">
        <v>302</v>
      </c>
      <c r="L71" s="63">
        <v>375</v>
      </c>
    </row>
    <row r="72" spans="1:12" ht="18" customHeight="1" x14ac:dyDescent="0.15">
      <c r="A72" s="23" t="s">
        <v>159</v>
      </c>
      <c r="B72" s="27">
        <f>SUM(J86:J90)</f>
        <v>424</v>
      </c>
      <c r="C72" s="29">
        <f>SUM(K86:K90)</f>
        <v>89</v>
      </c>
      <c r="D72" s="30">
        <f>SUM(L86:L90)</f>
        <v>335</v>
      </c>
      <c r="E72" s="26" t="s">
        <v>38</v>
      </c>
      <c r="F72" s="48">
        <f t="shared" si="3"/>
        <v>423</v>
      </c>
      <c r="G72" s="49">
        <v>211</v>
      </c>
      <c r="H72" s="53">
        <v>212</v>
      </c>
      <c r="I72" s="26" t="s">
        <v>39</v>
      </c>
      <c r="J72" s="48">
        <f t="shared" si="4"/>
        <v>557</v>
      </c>
      <c r="K72" s="62">
        <v>258</v>
      </c>
      <c r="L72" s="63">
        <v>299</v>
      </c>
    </row>
    <row r="73" spans="1:12" ht="18" customHeight="1" x14ac:dyDescent="0.15">
      <c r="A73" s="23" t="s">
        <v>132</v>
      </c>
      <c r="B73" s="27">
        <f>SUM(J91)</f>
        <v>53</v>
      </c>
      <c r="C73" s="29">
        <f>SUM(K91)</f>
        <v>10</v>
      </c>
      <c r="D73" s="30">
        <f>SUM(L91)</f>
        <v>43</v>
      </c>
      <c r="E73" s="26" t="s">
        <v>40</v>
      </c>
      <c r="F73" s="48">
        <f t="shared" si="3"/>
        <v>428</v>
      </c>
      <c r="G73" s="49">
        <v>217</v>
      </c>
      <c r="H73" s="53">
        <v>211</v>
      </c>
      <c r="I73" s="26" t="s">
        <v>41</v>
      </c>
      <c r="J73" s="48">
        <f t="shared" si="4"/>
        <v>490</v>
      </c>
      <c r="K73" s="62">
        <v>205</v>
      </c>
      <c r="L73" s="63">
        <v>285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449</v>
      </c>
      <c r="G74" s="49">
        <v>238</v>
      </c>
      <c r="H74" s="53">
        <v>211</v>
      </c>
      <c r="I74" s="26" t="s">
        <v>43</v>
      </c>
      <c r="J74" s="48">
        <f t="shared" si="4"/>
        <v>460</v>
      </c>
      <c r="K74" s="62">
        <v>187</v>
      </c>
      <c r="L74" s="63">
        <v>273</v>
      </c>
    </row>
    <row r="75" spans="1:12" ht="18" customHeight="1" x14ac:dyDescent="0.15">
      <c r="A75" s="33" t="s">
        <v>133</v>
      </c>
      <c r="B75" s="48">
        <f t="shared" ref="B75:B92" si="5">+C75+D75</f>
        <v>215</v>
      </c>
      <c r="C75" s="49">
        <v>108</v>
      </c>
      <c r="D75" s="49">
        <v>107</v>
      </c>
      <c r="E75" s="26" t="s">
        <v>44</v>
      </c>
      <c r="F75" s="48">
        <f t="shared" si="3"/>
        <v>522</v>
      </c>
      <c r="G75" s="49">
        <v>255</v>
      </c>
      <c r="H75" s="53">
        <v>267</v>
      </c>
      <c r="I75" s="26" t="s">
        <v>45</v>
      </c>
      <c r="J75" s="48">
        <f t="shared" si="4"/>
        <v>489</v>
      </c>
      <c r="K75" s="62">
        <v>189</v>
      </c>
      <c r="L75" s="63">
        <v>300</v>
      </c>
    </row>
    <row r="76" spans="1:12" ht="18" customHeight="1" x14ac:dyDescent="0.15">
      <c r="A76" s="33" t="s">
        <v>134</v>
      </c>
      <c r="B76" s="48">
        <f t="shared" si="5"/>
        <v>237</v>
      </c>
      <c r="C76" s="49">
        <v>133</v>
      </c>
      <c r="D76" s="50">
        <v>104</v>
      </c>
      <c r="E76" s="26" t="s">
        <v>46</v>
      </c>
      <c r="F76" s="48">
        <f t="shared" si="3"/>
        <v>551</v>
      </c>
      <c r="G76" s="49">
        <v>277</v>
      </c>
      <c r="H76" s="53">
        <v>274</v>
      </c>
      <c r="I76" s="26" t="s">
        <v>47</v>
      </c>
      <c r="J76" s="48">
        <f t="shared" si="4"/>
        <v>510</v>
      </c>
      <c r="K76" s="62">
        <v>199</v>
      </c>
      <c r="L76" s="63">
        <v>311</v>
      </c>
    </row>
    <row r="77" spans="1:12" ht="18" customHeight="1" x14ac:dyDescent="0.15">
      <c r="A77" s="33" t="s">
        <v>48</v>
      </c>
      <c r="B77" s="48">
        <f t="shared" si="5"/>
        <v>189</v>
      </c>
      <c r="C77" s="49">
        <v>110</v>
      </c>
      <c r="D77" s="49">
        <v>79</v>
      </c>
      <c r="E77" s="26" t="s">
        <v>49</v>
      </c>
      <c r="F77" s="48">
        <f t="shared" si="3"/>
        <v>538</v>
      </c>
      <c r="G77" s="49">
        <v>286</v>
      </c>
      <c r="H77" s="53">
        <v>252</v>
      </c>
      <c r="I77" s="26" t="s">
        <v>50</v>
      </c>
      <c r="J77" s="48">
        <f t="shared" si="4"/>
        <v>421</v>
      </c>
      <c r="K77" s="62">
        <v>156</v>
      </c>
      <c r="L77" s="63">
        <v>265</v>
      </c>
    </row>
    <row r="78" spans="1:12" ht="18" customHeight="1" x14ac:dyDescent="0.15">
      <c r="A78" s="33" t="s">
        <v>51</v>
      </c>
      <c r="B78" s="48">
        <f t="shared" si="5"/>
        <v>232</v>
      </c>
      <c r="C78" s="49">
        <v>120</v>
      </c>
      <c r="D78" s="49">
        <v>112</v>
      </c>
      <c r="E78" s="26" t="s">
        <v>52</v>
      </c>
      <c r="F78" s="48">
        <f t="shared" si="3"/>
        <v>616</v>
      </c>
      <c r="G78" s="49">
        <v>314</v>
      </c>
      <c r="H78" s="53">
        <v>302</v>
      </c>
      <c r="I78" s="26" t="s">
        <v>53</v>
      </c>
      <c r="J78" s="48">
        <f t="shared" si="4"/>
        <v>390</v>
      </c>
      <c r="K78" s="62">
        <v>151</v>
      </c>
      <c r="L78" s="63">
        <v>239</v>
      </c>
    </row>
    <row r="79" spans="1:12" ht="18" customHeight="1" x14ac:dyDescent="0.15">
      <c r="A79" s="33" t="s">
        <v>54</v>
      </c>
      <c r="B79" s="48">
        <f t="shared" si="5"/>
        <v>230</v>
      </c>
      <c r="C79" s="49">
        <v>133</v>
      </c>
      <c r="D79" s="49">
        <v>97</v>
      </c>
      <c r="E79" s="26" t="s">
        <v>55</v>
      </c>
      <c r="F79" s="48">
        <f t="shared" si="3"/>
        <v>590</v>
      </c>
      <c r="G79" s="49">
        <v>290</v>
      </c>
      <c r="H79" s="54">
        <v>300</v>
      </c>
      <c r="I79" s="26" t="s">
        <v>56</v>
      </c>
      <c r="J79" s="48">
        <f t="shared" si="4"/>
        <v>369</v>
      </c>
      <c r="K79" s="62">
        <v>124</v>
      </c>
      <c r="L79" s="63">
        <v>245</v>
      </c>
    </row>
    <row r="80" spans="1:12" ht="18" customHeight="1" x14ac:dyDescent="0.15">
      <c r="A80" s="33" t="s">
        <v>57</v>
      </c>
      <c r="B80" s="48">
        <f t="shared" si="5"/>
        <v>257</v>
      </c>
      <c r="C80" s="49">
        <v>145</v>
      </c>
      <c r="D80" s="49">
        <v>112</v>
      </c>
      <c r="E80" s="26" t="s">
        <v>58</v>
      </c>
      <c r="F80" s="48">
        <f t="shared" si="3"/>
        <v>602</v>
      </c>
      <c r="G80" s="49">
        <v>290</v>
      </c>
      <c r="H80" s="53">
        <v>312</v>
      </c>
      <c r="I80" s="26" t="s">
        <v>59</v>
      </c>
      <c r="J80" s="48">
        <f t="shared" si="4"/>
        <v>336</v>
      </c>
      <c r="K80" s="62">
        <v>107</v>
      </c>
      <c r="L80" s="63">
        <v>229</v>
      </c>
    </row>
    <row r="81" spans="1:12" ht="18" customHeight="1" x14ac:dyDescent="0.15">
      <c r="A81" s="33" t="s">
        <v>60</v>
      </c>
      <c r="B81" s="48">
        <f t="shared" si="5"/>
        <v>272</v>
      </c>
      <c r="C81" s="49">
        <v>138</v>
      </c>
      <c r="D81" s="49">
        <v>134</v>
      </c>
      <c r="E81" s="26" t="s">
        <v>61</v>
      </c>
      <c r="F81" s="48">
        <f t="shared" si="3"/>
        <v>646</v>
      </c>
      <c r="G81" s="49">
        <v>347</v>
      </c>
      <c r="H81" s="53">
        <v>299</v>
      </c>
      <c r="I81" s="26" t="s">
        <v>62</v>
      </c>
      <c r="J81" s="48">
        <f t="shared" si="4"/>
        <v>252</v>
      </c>
      <c r="K81" s="62">
        <v>72</v>
      </c>
      <c r="L81" s="63">
        <v>180</v>
      </c>
    </row>
    <row r="82" spans="1:12" ht="18" customHeight="1" x14ac:dyDescent="0.15">
      <c r="A82" s="33" t="s">
        <v>63</v>
      </c>
      <c r="B82" s="48">
        <f t="shared" si="5"/>
        <v>286</v>
      </c>
      <c r="C82" s="49">
        <v>150</v>
      </c>
      <c r="D82" s="49">
        <v>136</v>
      </c>
      <c r="E82" s="26" t="s">
        <v>64</v>
      </c>
      <c r="F82" s="48">
        <f t="shared" si="3"/>
        <v>628</v>
      </c>
      <c r="G82" s="49">
        <v>302</v>
      </c>
      <c r="H82" s="53">
        <v>326</v>
      </c>
      <c r="I82" s="26" t="s">
        <v>161</v>
      </c>
      <c r="J82" s="48">
        <f t="shared" si="4"/>
        <v>284</v>
      </c>
      <c r="K82" s="62">
        <v>70</v>
      </c>
      <c r="L82" s="63">
        <v>214</v>
      </c>
    </row>
    <row r="83" spans="1:12" ht="18" customHeight="1" x14ac:dyDescent="0.15">
      <c r="A83" s="33" t="s">
        <v>66</v>
      </c>
      <c r="B83" s="48">
        <f t="shared" si="5"/>
        <v>278</v>
      </c>
      <c r="C83" s="49">
        <v>144</v>
      </c>
      <c r="D83" s="49">
        <v>134</v>
      </c>
      <c r="E83" s="26" t="s">
        <v>67</v>
      </c>
      <c r="F83" s="48">
        <f t="shared" si="3"/>
        <v>630</v>
      </c>
      <c r="G83" s="49">
        <v>339</v>
      </c>
      <c r="H83" s="53">
        <v>291</v>
      </c>
      <c r="I83" s="26" t="s">
        <v>68</v>
      </c>
      <c r="J83" s="48">
        <f t="shared" si="4"/>
        <v>198</v>
      </c>
      <c r="K83" s="62">
        <v>51</v>
      </c>
      <c r="L83" s="63">
        <v>147</v>
      </c>
    </row>
    <row r="84" spans="1:12" ht="18" customHeight="1" x14ac:dyDescent="0.15">
      <c r="A84" s="33" t="s">
        <v>69</v>
      </c>
      <c r="B84" s="48">
        <f t="shared" si="5"/>
        <v>317</v>
      </c>
      <c r="C84" s="49">
        <v>153</v>
      </c>
      <c r="D84" s="51">
        <v>164</v>
      </c>
      <c r="E84" s="26" t="s">
        <v>70</v>
      </c>
      <c r="F84" s="48">
        <f t="shared" si="3"/>
        <v>573</v>
      </c>
      <c r="G84" s="49">
        <v>307</v>
      </c>
      <c r="H84" s="53">
        <v>266</v>
      </c>
      <c r="I84" s="26" t="s">
        <v>71</v>
      </c>
      <c r="J84" s="48">
        <f t="shared" si="4"/>
        <v>157</v>
      </c>
      <c r="K84" s="62">
        <v>44</v>
      </c>
      <c r="L84" s="63">
        <v>113</v>
      </c>
    </row>
    <row r="85" spans="1:12" ht="18" customHeight="1" x14ac:dyDescent="0.15">
      <c r="A85" s="33" t="s">
        <v>72</v>
      </c>
      <c r="B85" s="48">
        <f t="shared" si="5"/>
        <v>349</v>
      </c>
      <c r="C85" s="49">
        <v>179</v>
      </c>
      <c r="D85" s="49">
        <v>170</v>
      </c>
      <c r="E85" s="26" t="s">
        <v>73</v>
      </c>
      <c r="F85" s="48">
        <f t="shared" si="3"/>
        <v>585</v>
      </c>
      <c r="G85" s="49">
        <v>299</v>
      </c>
      <c r="H85" s="53">
        <v>286</v>
      </c>
      <c r="I85" s="26" t="s">
        <v>74</v>
      </c>
      <c r="J85" s="48">
        <f t="shared" si="4"/>
        <v>155</v>
      </c>
      <c r="K85" s="62">
        <v>34</v>
      </c>
      <c r="L85" s="63">
        <v>121</v>
      </c>
    </row>
    <row r="86" spans="1:12" ht="18" customHeight="1" x14ac:dyDescent="0.15">
      <c r="A86" s="33" t="s">
        <v>75</v>
      </c>
      <c r="B86" s="48">
        <f t="shared" si="5"/>
        <v>325</v>
      </c>
      <c r="C86" s="49">
        <v>182</v>
      </c>
      <c r="D86" s="49">
        <v>143</v>
      </c>
      <c r="E86" s="26" t="s">
        <v>76</v>
      </c>
      <c r="F86" s="48">
        <f t="shared" si="3"/>
        <v>614</v>
      </c>
      <c r="G86" s="49">
        <v>322</v>
      </c>
      <c r="H86" s="53">
        <v>292</v>
      </c>
      <c r="I86" s="26" t="s">
        <v>77</v>
      </c>
      <c r="J86" s="48">
        <f t="shared" si="4"/>
        <v>140</v>
      </c>
      <c r="K86" s="62">
        <v>31</v>
      </c>
      <c r="L86" s="63">
        <v>109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187</v>
      </c>
      <c r="D87" s="49">
        <v>153</v>
      </c>
      <c r="E87" s="26" t="s">
        <v>79</v>
      </c>
      <c r="F87" s="48">
        <f t="shared" si="3"/>
        <v>606</v>
      </c>
      <c r="G87" s="49">
        <v>301</v>
      </c>
      <c r="H87" s="53">
        <v>305</v>
      </c>
      <c r="I87" s="26" t="s">
        <v>80</v>
      </c>
      <c r="J87" s="48">
        <f t="shared" si="4"/>
        <v>117</v>
      </c>
      <c r="K87" s="62">
        <v>27</v>
      </c>
      <c r="L87" s="63">
        <v>90</v>
      </c>
    </row>
    <row r="88" spans="1:12" ht="18" customHeight="1" x14ac:dyDescent="0.15">
      <c r="A88" s="33" t="s">
        <v>81</v>
      </c>
      <c r="B88" s="48">
        <f t="shared" si="5"/>
        <v>348</v>
      </c>
      <c r="C88" s="49">
        <v>174</v>
      </c>
      <c r="D88" s="49">
        <v>174</v>
      </c>
      <c r="E88" s="26" t="s">
        <v>82</v>
      </c>
      <c r="F88" s="48">
        <f t="shared" si="3"/>
        <v>389</v>
      </c>
      <c r="G88" s="49">
        <v>202</v>
      </c>
      <c r="H88" s="53">
        <v>187</v>
      </c>
      <c r="I88" s="26" t="s">
        <v>83</v>
      </c>
      <c r="J88" s="48">
        <f t="shared" si="4"/>
        <v>76</v>
      </c>
      <c r="K88" s="62">
        <v>16</v>
      </c>
      <c r="L88" s="63">
        <v>60</v>
      </c>
    </row>
    <row r="89" spans="1:12" ht="18" customHeight="1" x14ac:dyDescent="0.15">
      <c r="A89" s="33" t="s">
        <v>84</v>
      </c>
      <c r="B89" s="48">
        <f t="shared" si="5"/>
        <v>355</v>
      </c>
      <c r="C89" s="49">
        <v>188</v>
      </c>
      <c r="D89" s="49">
        <v>167</v>
      </c>
      <c r="E89" s="26" t="s">
        <v>85</v>
      </c>
      <c r="F89" s="48">
        <f t="shared" si="3"/>
        <v>588</v>
      </c>
      <c r="G89" s="49">
        <v>285</v>
      </c>
      <c r="H89" s="53">
        <v>303</v>
      </c>
      <c r="I89" s="26" t="s">
        <v>86</v>
      </c>
      <c r="J89" s="48">
        <f t="shared" si="4"/>
        <v>50</v>
      </c>
      <c r="K89" s="62">
        <v>10</v>
      </c>
      <c r="L89" s="63">
        <v>40</v>
      </c>
    </row>
    <row r="90" spans="1:12" ht="18" customHeight="1" x14ac:dyDescent="0.15">
      <c r="A90" s="33" t="s">
        <v>87</v>
      </c>
      <c r="B90" s="48">
        <f t="shared" si="5"/>
        <v>362</v>
      </c>
      <c r="C90" s="49">
        <v>201</v>
      </c>
      <c r="D90" s="52">
        <v>161</v>
      </c>
      <c r="E90" s="26" t="s">
        <v>88</v>
      </c>
      <c r="F90" s="48">
        <f t="shared" si="3"/>
        <v>552</v>
      </c>
      <c r="G90" s="49">
        <v>278</v>
      </c>
      <c r="H90" s="53">
        <v>274</v>
      </c>
      <c r="I90" s="26" t="s">
        <v>89</v>
      </c>
      <c r="J90" s="48">
        <f t="shared" si="4"/>
        <v>41</v>
      </c>
      <c r="K90" s="62">
        <v>5</v>
      </c>
      <c r="L90" s="63">
        <v>36</v>
      </c>
    </row>
    <row r="91" spans="1:12" ht="18" customHeight="1" x14ac:dyDescent="0.15">
      <c r="A91" s="33" t="s">
        <v>90</v>
      </c>
      <c r="B91" s="48">
        <f t="shared" si="5"/>
        <v>398</v>
      </c>
      <c r="C91" s="49">
        <v>208</v>
      </c>
      <c r="D91" s="52">
        <v>190</v>
      </c>
      <c r="E91" s="26" t="s">
        <v>91</v>
      </c>
      <c r="F91" s="48">
        <f t="shared" si="3"/>
        <v>503</v>
      </c>
      <c r="G91" s="49">
        <v>246</v>
      </c>
      <c r="H91" s="53">
        <v>257</v>
      </c>
      <c r="I91" s="26" t="s">
        <v>132</v>
      </c>
      <c r="J91" s="48">
        <f t="shared" si="4"/>
        <v>53</v>
      </c>
      <c r="K91" s="62">
        <v>10</v>
      </c>
      <c r="L91" s="63">
        <v>43</v>
      </c>
    </row>
    <row r="92" spans="1:12" ht="18" customHeight="1" x14ac:dyDescent="0.15">
      <c r="A92" s="33" t="s">
        <v>92</v>
      </c>
      <c r="B92" s="48">
        <f t="shared" si="5"/>
        <v>403</v>
      </c>
      <c r="C92" s="49">
        <v>218</v>
      </c>
      <c r="D92" s="52">
        <v>185</v>
      </c>
      <c r="E92" s="26" t="s">
        <v>93</v>
      </c>
      <c r="F92" s="48">
        <f t="shared" si="3"/>
        <v>509</v>
      </c>
      <c r="G92" s="49">
        <v>264</v>
      </c>
      <c r="H92" s="53">
        <v>245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令和3年12月1日現在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436</v>
      </c>
      <c r="C98" s="57">
        <f>SUM(C100:C120)</f>
        <v>134</v>
      </c>
      <c r="D98" s="56">
        <f>SUM(D100:D120)</f>
        <v>302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12</v>
      </c>
      <c r="K99" s="49">
        <v>1</v>
      </c>
      <c r="L99" s="49">
        <v>11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3</v>
      </c>
      <c r="C101" s="48">
        <f>SUM(C127:C131)</f>
        <v>2</v>
      </c>
      <c r="D101" s="48">
        <f>SUM(D127:D131)</f>
        <v>1</v>
      </c>
      <c r="E101" s="26" t="s">
        <v>2</v>
      </c>
      <c r="F101" s="48">
        <f t="shared" si="6"/>
        <v>8</v>
      </c>
      <c r="G101" s="49">
        <v>4</v>
      </c>
      <c r="H101" s="54">
        <v>4</v>
      </c>
      <c r="I101" s="26" t="s">
        <v>3</v>
      </c>
      <c r="J101" s="48">
        <f t="shared" si="7"/>
        <v>4</v>
      </c>
      <c r="K101" s="49">
        <v>0</v>
      </c>
      <c r="L101" s="49">
        <v>4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6"/>
        <v>10</v>
      </c>
      <c r="G102" s="49">
        <v>6</v>
      </c>
      <c r="H102" s="53">
        <v>4</v>
      </c>
      <c r="I102" s="26" t="s">
        <v>5</v>
      </c>
      <c r="J102" s="48">
        <f t="shared" si="7"/>
        <v>2</v>
      </c>
      <c r="K102" s="49">
        <v>0</v>
      </c>
      <c r="L102" s="49">
        <v>2</v>
      </c>
    </row>
    <row r="103" spans="1:12" ht="18" customHeight="1" x14ac:dyDescent="0.15">
      <c r="A103" s="23" t="s">
        <v>143</v>
      </c>
      <c r="B103" s="48">
        <f>SUM(B137+B138+B139+F98+F99)</f>
        <v>7</v>
      </c>
      <c r="C103" s="48">
        <f>SUM(C137+C138+C139+G98+G99)</f>
        <v>4</v>
      </c>
      <c r="D103" s="48">
        <f>SUM(D137+D138+D139+H98+H99)</f>
        <v>3</v>
      </c>
      <c r="E103" s="26" t="s">
        <v>6</v>
      </c>
      <c r="F103" s="48">
        <f t="shared" si="6"/>
        <v>13</v>
      </c>
      <c r="G103" s="49">
        <v>5</v>
      </c>
      <c r="H103" s="53">
        <v>8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47</v>
      </c>
      <c r="C104" s="58">
        <f>SUM(G100:G104)</f>
        <v>23</v>
      </c>
      <c r="D104" s="48">
        <f>SUM(H100:H104)</f>
        <v>24</v>
      </c>
      <c r="E104" s="26" t="s">
        <v>8</v>
      </c>
      <c r="F104" s="48">
        <f t="shared" si="6"/>
        <v>11</v>
      </c>
      <c r="G104" s="49">
        <v>7</v>
      </c>
      <c r="H104" s="54">
        <v>4</v>
      </c>
      <c r="I104" s="26" t="s">
        <v>9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145</v>
      </c>
      <c r="B105" s="48">
        <f>SUM(F105:F109)</f>
        <v>70</v>
      </c>
      <c r="C105" s="48">
        <f>SUM(G105:G109)</f>
        <v>32</v>
      </c>
      <c r="D105" s="48">
        <f>SUM(H105:H109)</f>
        <v>38</v>
      </c>
      <c r="E105" s="26" t="s">
        <v>10</v>
      </c>
      <c r="F105" s="48">
        <f t="shared" si="6"/>
        <v>21</v>
      </c>
      <c r="G105" s="49">
        <v>8</v>
      </c>
      <c r="H105" s="53">
        <v>13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41</v>
      </c>
      <c r="C106" s="48">
        <f>SUM(G110:G114)</f>
        <v>14</v>
      </c>
      <c r="D106" s="48">
        <f>SUM(H110:H114)</f>
        <v>27</v>
      </c>
      <c r="E106" s="26" t="s">
        <v>12</v>
      </c>
      <c r="F106" s="48">
        <f t="shared" si="6"/>
        <v>17</v>
      </c>
      <c r="G106" s="49">
        <v>9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30</v>
      </c>
      <c r="C107" s="48">
        <f>SUM(G115:G119)</f>
        <v>13</v>
      </c>
      <c r="D107" s="48">
        <f>SUM(H115:H119)</f>
        <v>17</v>
      </c>
      <c r="E107" s="26" t="s">
        <v>14</v>
      </c>
      <c r="F107" s="48">
        <f t="shared" si="6"/>
        <v>14</v>
      </c>
      <c r="G107" s="49">
        <v>8</v>
      </c>
      <c r="H107" s="53">
        <v>6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3</v>
      </c>
      <c r="D108" s="47">
        <f>SUM(H120:H124)</f>
        <v>41</v>
      </c>
      <c r="E108" s="26" t="s">
        <v>16</v>
      </c>
      <c r="F108" s="48">
        <f t="shared" si="6"/>
        <v>10</v>
      </c>
      <c r="G108" s="49">
        <v>6</v>
      </c>
      <c r="H108" s="53">
        <v>4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44</v>
      </c>
      <c r="C109" s="48">
        <f>SUM(G125:G129)</f>
        <v>7</v>
      </c>
      <c r="D109" s="47">
        <f>SUM(H125:H129)</f>
        <v>37</v>
      </c>
      <c r="E109" s="26" t="s">
        <v>18</v>
      </c>
      <c r="F109" s="48">
        <f t="shared" si="6"/>
        <v>8</v>
      </c>
      <c r="G109" s="49">
        <v>1</v>
      </c>
      <c r="H109" s="53">
        <v>7</v>
      </c>
      <c r="I109" s="26" t="s">
        <v>19</v>
      </c>
      <c r="J109" s="48">
        <f t="shared" si="7"/>
        <v>5</v>
      </c>
      <c r="K109" s="49">
        <v>2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40</v>
      </c>
      <c r="C110" s="48">
        <f>SUM(G130:G134)</f>
        <v>8</v>
      </c>
      <c r="D110" s="47">
        <f>SUM(H130:H134)</f>
        <v>32</v>
      </c>
      <c r="E110" s="26" t="s">
        <v>20</v>
      </c>
      <c r="F110" s="48">
        <f t="shared" si="6"/>
        <v>6</v>
      </c>
      <c r="G110" s="49">
        <v>1</v>
      </c>
      <c r="H110" s="53">
        <v>5</v>
      </c>
      <c r="I110" s="26" t="s">
        <v>21</v>
      </c>
      <c r="J110" s="48">
        <f t="shared" si="7"/>
        <v>1</v>
      </c>
      <c r="K110" s="49">
        <v>0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7</v>
      </c>
      <c r="D111" s="47">
        <f>SUM(H135:H139)</f>
        <v>24</v>
      </c>
      <c r="E111" s="26" t="s">
        <v>22</v>
      </c>
      <c r="F111" s="48">
        <f t="shared" si="6"/>
        <v>15</v>
      </c>
      <c r="G111" s="49">
        <v>8</v>
      </c>
      <c r="H111" s="53">
        <v>7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2</v>
      </c>
      <c r="D112" s="47">
        <f>SUM(L98:L102)</f>
        <v>23</v>
      </c>
      <c r="E112" s="26" t="s">
        <v>24</v>
      </c>
      <c r="F112" s="48">
        <f t="shared" si="6"/>
        <v>8</v>
      </c>
      <c r="G112" s="49">
        <v>3</v>
      </c>
      <c r="H112" s="53">
        <v>5</v>
      </c>
      <c r="I112" s="26" t="s">
        <v>25</v>
      </c>
      <c r="J112" s="48">
        <f t="shared" si="7"/>
        <v>3</v>
      </c>
      <c r="K112" s="49">
        <v>3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9</v>
      </c>
      <c r="G113" s="49">
        <v>2</v>
      </c>
      <c r="H113" s="53">
        <v>7</v>
      </c>
      <c r="I113" s="26" t="s">
        <v>27</v>
      </c>
      <c r="J113" s="48">
        <f t="shared" si="7"/>
        <v>1</v>
      </c>
      <c r="K113" s="49">
        <v>1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6"/>
        <v>3</v>
      </c>
      <c r="G114" s="49">
        <v>0</v>
      </c>
      <c r="H114" s="54">
        <v>3</v>
      </c>
      <c r="I114" s="26" t="s">
        <v>29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6"/>
        <v>6</v>
      </c>
      <c r="G115" s="49">
        <v>3</v>
      </c>
      <c r="H115" s="53">
        <v>3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1</v>
      </c>
      <c r="D116" s="47">
        <f>SUM(L118:L122)</f>
        <v>4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8</v>
      </c>
      <c r="G119" s="49">
        <v>3</v>
      </c>
      <c r="H119" s="53">
        <v>5</v>
      </c>
      <c r="I119" s="26" t="s">
        <v>39</v>
      </c>
      <c r="J119" s="48">
        <f t="shared" si="7"/>
        <v>0</v>
      </c>
      <c r="K119" s="49">
        <v>0</v>
      </c>
      <c r="L119" s="49">
        <v>0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7</v>
      </c>
      <c r="G121" s="49">
        <v>1</v>
      </c>
      <c r="H121" s="53">
        <v>6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12</v>
      </c>
      <c r="G122" s="49">
        <v>1</v>
      </c>
      <c r="H122" s="53">
        <v>11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7</v>
      </c>
      <c r="G123" s="49">
        <v>1</v>
      </c>
      <c r="H123" s="53">
        <v>6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10</v>
      </c>
      <c r="G124" s="49">
        <v>0</v>
      </c>
      <c r="H124" s="53">
        <v>10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8</v>
      </c>
      <c r="G125" s="49">
        <v>3</v>
      </c>
      <c r="H125" s="54">
        <v>5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10</v>
      </c>
      <c r="G127" s="49">
        <v>1</v>
      </c>
      <c r="H127" s="53">
        <v>9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1</v>
      </c>
      <c r="C128" s="49">
        <v>0</v>
      </c>
      <c r="D128" s="49">
        <v>1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6</v>
      </c>
      <c r="G130" s="49">
        <v>2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2</v>
      </c>
      <c r="D135" s="49">
        <v>0</v>
      </c>
      <c r="E135" s="26" t="s">
        <v>82</v>
      </c>
      <c r="F135" s="48">
        <f t="shared" si="6"/>
        <v>7</v>
      </c>
      <c r="G135" s="49">
        <v>0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7</v>
      </c>
      <c r="G136" s="49">
        <v>2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0</v>
      </c>
      <c r="C137" s="49">
        <v>0</v>
      </c>
      <c r="D137" s="52">
        <v>0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4</v>
      </c>
      <c r="G138" s="49">
        <v>3</v>
      </c>
      <c r="H138" s="53">
        <v>1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6</v>
      </c>
      <c r="G139" s="49">
        <v>0</v>
      </c>
      <c r="H139" s="53">
        <v>6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00000000-0002-0000-0800-00000000000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F49B-0B1A-40E9-B9BC-14117CF3E394}">
  <sheetPr>
    <pageSetUpPr fitToPage="1"/>
  </sheetPr>
  <dimension ref="A1:N142"/>
  <sheetViews>
    <sheetView showGridLines="0" tabSelected="1" topLeftCell="A103" workbookViewId="0">
      <selection activeCell="I2" sqref="I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23279</v>
      </c>
      <c r="C1" s="66"/>
      <c r="D1" s="1"/>
      <c r="E1" s="2"/>
      <c r="F1" s="1"/>
      <c r="G1" s="1"/>
      <c r="H1" s="1"/>
      <c r="I1" s="71" t="s">
        <v>171</v>
      </c>
      <c r="J1" s="71"/>
      <c r="K1" s="71"/>
      <c r="L1" s="71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45265</v>
      </c>
      <c r="C4" s="21">
        <f>SUM(C6:C26)</f>
        <v>21938</v>
      </c>
      <c r="D4" s="21">
        <f>SUM(D6:D26)</f>
        <v>23327</v>
      </c>
      <c r="E4" s="9" t="s">
        <v>101</v>
      </c>
      <c r="F4" s="10">
        <f t="shared" ref="F4:F45" si="0">G4+H4</f>
        <v>337</v>
      </c>
      <c r="G4" s="10">
        <v>177</v>
      </c>
      <c r="H4" s="10">
        <v>160</v>
      </c>
      <c r="I4" s="9" t="s">
        <v>102</v>
      </c>
      <c r="J4" s="10">
        <f t="shared" ref="J4:J44" si="1">K4+L4</f>
        <v>518</v>
      </c>
      <c r="K4" s="10">
        <v>260</v>
      </c>
      <c r="L4" s="10">
        <v>258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327</v>
      </c>
      <c r="G5" s="10">
        <v>180</v>
      </c>
      <c r="H5" s="10">
        <v>147</v>
      </c>
      <c r="I5" s="9" t="s">
        <v>104</v>
      </c>
      <c r="J5" s="10">
        <f t="shared" si="1"/>
        <v>596</v>
      </c>
      <c r="K5" s="10">
        <v>286</v>
      </c>
      <c r="L5" s="10">
        <v>310</v>
      </c>
    </row>
    <row r="6" spans="1:14" ht="18" customHeight="1" x14ac:dyDescent="0.15">
      <c r="A6" s="6" t="s">
        <v>105</v>
      </c>
      <c r="B6" s="11">
        <f>SUM(B28:B32)</f>
        <v>1096</v>
      </c>
      <c r="C6" s="11">
        <f>SUM(C28:C32)</f>
        <v>601</v>
      </c>
      <c r="D6" s="11">
        <f>SUM(D28:D32)</f>
        <v>495</v>
      </c>
      <c r="E6" s="9" t="s">
        <v>0</v>
      </c>
      <c r="F6" s="10">
        <f t="shared" si="0"/>
        <v>340</v>
      </c>
      <c r="G6" s="10">
        <v>172</v>
      </c>
      <c r="H6" s="10">
        <v>168</v>
      </c>
      <c r="I6" s="9" t="s">
        <v>1</v>
      </c>
      <c r="J6" s="10">
        <f t="shared" si="1"/>
        <v>568</v>
      </c>
      <c r="K6" s="10">
        <v>301</v>
      </c>
      <c r="L6" s="10">
        <v>267</v>
      </c>
      <c r="N6" s="16"/>
    </row>
    <row r="7" spans="1:14" ht="18" customHeight="1" x14ac:dyDescent="0.15">
      <c r="A7" s="6" t="s">
        <v>106</v>
      </c>
      <c r="B7" s="10">
        <f>SUM(B33:B37)</f>
        <v>1403</v>
      </c>
      <c r="C7" s="10">
        <f>SUM(C33:C37)</f>
        <v>727</v>
      </c>
      <c r="D7" s="10">
        <f>SUM(D33:D37)</f>
        <v>676</v>
      </c>
      <c r="E7" s="9" t="s">
        <v>2</v>
      </c>
      <c r="F7" s="10">
        <f t="shared" si="0"/>
        <v>313</v>
      </c>
      <c r="G7" s="10">
        <v>162</v>
      </c>
      <c r="H7" s="10">
        <v>151</v>
      </c>
      <c r="I7" s="9" t="s">
        <v>3</v>
      </c>
      <c r="J7" s="10">
        <f t="shared" si="1"/>
        <v>600</v>
      </c>
      <c r="K7" s="10">
        <v>294</v>
      </c>
      <c r="L7" s="10">
        <v>306</v>
      </c>
    </row>
    <row r="8" spans="1:14" ht="18" customHeight="1" x14ac:dyDescent="0.15">
      <c r="A8" s="6" t="s">
        <v>107</v>
      </c>
      <c r="B8" s="11">
        <f>SUM(B38:B42)</f>
        <v>1718</v>
      </c>
      <c r="C8" s="11">
        <f>SUM(C38:C42)</f>
        <v>909</v>
      </c>
      <c r="D8" s="11">
        <f>SUM(D38:D42)</f>
        <v>809</v>
      </c>
      <c r="E8" s="9" t="s">
        <v>4</v>
      </c>
      <c r="F8" s="10">
        <f t="shared" si="0"/>
        <v>323</v>
      </c>
      <c r="G8" s="10">
        <v>179</v>
      </c>
      <c r="H8" s="10">
        <v>144</v>
      </c>
      <c r="I8" s="9" t="s">
        <v>5</v>
      </c>
      <c r="J8" s="10">
        <f t="shared" si="1"/>
        <v>581</v>
      </c>
      <c r="K8" s="10">
        <v>297</v>
      </c>
      <c r="L8" s="10">
        <v>284</v>
      </c>
    </row>
    <row r="9" spans="1:14" ht="18" customHeight="1" x14ac:dyDescent="0.15">
      <c r="A9" s="6" t="s">
        <v>108</v>
      </c>
      <c r="B9" s="10">
        <f>SUM(B43:B45,F4:F5)</f>
        <v>1820</v>
      </c>
      <c r="C9" s="10">
        <f>SUM(C43:C45,G4:G5)</f>
        <v>980</v>
      </c>
      <c r="D9" s="10">
        <f>SUM(D43:D45,H4:H5)</f>
        <v>840</v>
      </c>
      <c r="E9" s="9" t="s">
        <v>6</v>
      </c>
      <c r="F9" s="10">
        <f t="shared" si="0"/>
        <v>329</v>
      </c>
      <c r="G9" s="10">
        <v>196</v>
      </c>
      <c r="H9" s="10">
        <v>133</v>
      </c>
      <c r="I9" s="9" t="s">
        <v>7</v>
      </c>
      <c r="J9" s="10">
        <f t="shared" si="1"/>
        <v>622</v>
      </c>
      <c r="K9" s="10">
        <v>299</v>
      </c>
      <c r="L9" s="10">
        <v>323</v>
      </c>
    </row>
    <row r="10" spans="1:14" ht="18" customHeight="1" x14ac:dyDescent="0.15">
      <c r="A10" s="6" t="s">
        <v>109</v>
      </c>
      <c r="B10" s="11">
        <f>SUM(F6:F10)</f>
        <v>1607</v>
      </c>
      <c r="C10" s="11">
        <f>SUM(G6:G10)</f>
        <v>880</v>
      </c>
      <c r="D10" s="11">
        <f>SUM(H6:H10)</f>
        <v>727</v>
      </c>
      <c r="E10" s="9" t="s">
        <v>8</v>
      </c>
      <c r="F10" s="10">
        <f t="shared" si="0"/>
        <v>302</v>
      </c>
      <c r="G10" s="10">
        <v>171</v>
      </c>
      <c r="H10" s="10">
        <v>131</v>
      </c>
      <c r="I10" s="9" t="s">
        <v>9</v>
      </c>
      <c r="J10" s="10">
        <f t="shared" si="1"/>
        <v>661</v>
      </c>
      <c r="K10" s="10">
        <v>315</v>
      </c>
      <c r="L10" s="10">
        <v>346</v>
      </c>
    </row>
    <row r="11" spans="1:14" ht="18" customHeight="1" x14ac:dyDescent="0.15">
      <c r="A11" s="6" t="s">
        <v>110</v>
      </c>
      <c r="B11" s="10">
        <f>SUM(F11:F15)</f>
        <v>1679</v>
      </c>
      <c r="C11" s="10">
        <f>SUM(G11:G15)</f>
        <v>944</v>
      </c>
      <c r="D11" s="10">
        <f>SUM(H11:H15)</f>
        <v>735</v>
      </c>
      <c r="E11" s="9" t="s">
        <v>10</v>
      </c>
      <c r="F11" s="10">
        <f t="shared" si="0"/>
        <v>331</v>
      </c>
      <c r="G11" s="10">
        <v>203</v>
      </c>
      <c r="H11" s="10">
        <v>128</v>
      </c>
      <c r="I11" s="9" t="s">
        <v>11</v>
      </c>
      <c r="J11" s="10">
        <f t="shared" si="1"/>
        <v>683</v>
      </c>
      <c r="K11" s="10">
        <v>319</v>
      </c>
      <c r="L11" s="10">
        <v>364</v>
      </c>
    </row>
    <row r="12" spans="1:14" ht="18" customHeight="1" x14ac:dyDescent="0.15">
      <c r="A12" s="6" t="s">
        <v>111</v>
      </c>
      <c r="B12" s="11">
        <f>SUM(F16:F20)</f>
        <v>1675</v>
      </c>
      <c r="C12" s="11">
        <f>SUM(G16:G20)</f>
        <v>868</v>
      </c>
      <c r="D12" s="11">
        <f>SUM(H16:H20)</f>
        <v>807</v>
      </c>
      <c r="E12" s="9" t="s">
        <v>12</v>
      </c>
      <c r="F12" s="10">
        <f t="shared" si="0"/>
        <v>333</v>
      </c>
      <c r="G12" s="10">
        <v>185</v>
      </c>
      <c r="H12" s="10">
        <v>148</v>
      </c>
      <c r="I12" s="9" t="s">
        <v>13</v>
      </c>
      <c r="J12" s="10">
        <f t="shared" si="1"/>
        <v>761</v>
      </c>
      <c r="K12" s="10">
        <v>352</v>
      </c>
      <c r="L12" s="10">
        <v>409</v>
      </c>
    </row>
    <row r="13" spans="1:14" ht="18" customHeight="1" x14ac:dyDescent="0.15">
      <c r="A13" s="6" t="s">
        <v>112</v>
      </c>
      <c r="B13" s="10">
        <f>SUM(F21:F25)</f>
        <v>1978</v>
      </c>
      <c r="C13" s="10">
        <f>SUM(G21:G25)</f>
        <v>1000</v>
      </c>
      <c r="D13" s="10">
        <f>SUM(H21:H25)</f>
        <v>978</v>
      </c>
      <c r="E13" s="9" t="s">
        <v>14</v>
      </c>
      <c r="F13" s="10">
        <f t="shared" si="0"/>
        <v>357</v>
      </c>
      <c r="G13" s="10">
        <v>202</v>
      </c>
      <c r="H13" s="10">
        <v>155</v>
      </c>
      <c r="I13" s="9" t="s">
        <v>15</v>
      </c>
      <c r="J13" s="10">
        <f t="shared" si="1"/>
        <v>820</v>
      </c>
      <c r="K13" s="10">
        <v>419</v>
      </c>
      <c r="L13" s="10">
        <v>401</v>
      </c>
    </row>
    <row r="14" spans="1:14" ht="18" customHeight="1" x14ac:dyDescent="0.15">
      <c r="A14" s="6" t="s">
        <v>113</v>
      </c>
      <c r="B14" s="11">
        <f>SUM(F26:F30)</f>
        <v>2518</v>
      </c>
      <c r="C14" s="11">
        <f>SUM(G26:G30)</f>
        <v>1261</v>
      </c>
      <c r="D14" s="11">
        <f>SUM(H26:H30)</f>
        <v>1257</v>
      </c>
      <c r="E14" s="9" t="s">
        <v>16</v>
      </c>
      <c r="F14" s="10">
        <f t="shared" si="0"/>
        <v>320</v>
      </c>
      <c r="G14" s="10">
        <v>174</v>
      </c>
      <c r="H14" s="10">
        <v>146</v>
      </c>
      <c r="I14" s="9" t="s">
        <v>17</v>
      </c>
      <c r="J14" s="10">
        <f t="shared" si="1"/>
        <v>817</v>
      </c>
      <c r="K14" s="10">
        <v>384</v>
      </c>
      <c r="L14" s="10">
        <v>433</v>
      </c>
    </row>
    <row r="15" spans="1:14" ht="18" customHeight="1" x14ac:dyDescent="0.15">
      <c r="A15" s="6" t="s">
        <v>114</v>
      </c>
      <c r="B15" s="10">
        <f>SUM(F31:F35)</f>
        <v>3118</v>
      </c>
      <c r="C15" s="10">
        <f>SUM(G31:G35)</f>
        <v>1554</v>
      </c>
      <c r="D15" s="10">
        <f>SUM(H31:H35)</f>
        <v>1564</v>
      </c>
      <c r="E15" s="9" t="s">
        <v>18</v>
      </c>
      <c r="F15" s="10">
        <f t="shared" si="0"/>
        <v>338</v>
      </c>
      <c r="G15" s="10">
        <v>180</v>
      </c>
      <c r="H15" s="10">
        <v>158</v>
      </c>
      <c r="I15" s="9" t="s">
        <v>19</v>
      </c>
      <c r="J15" s="10">
        <f t="shared" si="1"/>
        <v>870</v>
      </c>
      <c r="K15" s="10">
        <v>404</v>
      </c>
      <c r="L15" s="10">
        <v>466</v>
      </c>
    </row>
    <row r="16" spans="1:14" ht="18" customHeight="1" x14ac:dyDescent="0.15">
      <c r="A16" s="6" t="s">
        <v>115</v>
      </c>
      <c r="B16" s="11">
        <f>SUM(F36:F40)</f>
        <v>3088</v>
      </c>
      <c r="C16" s="11">
        <f>SUM(G36:G40)</f>
        <v>1603</v>
      </c>
      <c r="D16" s="11">
        <f>SUM(H36:H40)</f>
        <v>1485</v>
      </c>
      <c r="E16" s="9" t="s">
        <v>20</v>
      </c>
      <c r="F16" s="10">
        <f t="shared" si="0"/>
        <v>338</v>
      </c>
      <c r="G16" s="10">
        <v>171</v>
      </c>
      <c r="H16" s="10">
        <v>167</v>
      </c>
      <c r="I16" s="9" t="s">
        <v>21</v>
      </c>
      <c r="J16" s="10">
        <f t="shared" si="1"/>
        <v>1093</v>
      </c>
      <c r="K16" s="10">
        <v>561</v>
      </c>
      <c r="L16" s="10">
        <v>532</v>
      </c>
    </row>
    <row r="17" spans="1:12" ht="18" customHeight="1" x14ac:dyDescent="0.15">
      <c r="A17" s="6" t="s">
        <v>116</v>
      </c>
      <c r="B17" s="10">
        <f>SUM(F41:F45)</f>
        <v>2567</v>
      </c>
      <c r="C17" s="10">
        <f>SUM(G41:G45)</f>
        <v>1276</v>
      </c>
      <c r="D17" s="10">
        <f>SUM(H41:H45)</f>
        <v>1291</v>
      </c>
      <c r="E17" s="9" t="s">
        <v>22</v>
      </c>
      <c r="F17" s="10">
        <f t="shared" si="0"/>
        <v>313</v>
      </c>
      <c r="G17" s="10">
        <v>175</v>
      </c>
      <c r="H17" s="10">
        <v>138</v>
      </c>
      <c r="I17" s="9" t="s">
        <v>23</v>
      </c>
      <c r="J17" s="10">
        <f t="shared" si="1"/>
        <v>1066</v>
      </c>
      <c r="K17" s="10">
        <v>518</v>
      </c>
      <c r="L17" s="10">
        <v>548</v>
      </c>
    </row>
    <row r="18" spans="1:12" ht="18" customHeight="1" x14ac:dyDescent="0.15">
      <c r="A18" s="6" t="s">
        <v>117</v>
      </c>
      <c r="B18" s="11">
        <f>SUM(J4:J8)</f>
        <v>2863</v>
      </c>
      <c r="C18" s="11">
        <f>SUM(K4:K8)</f>
        <v>1438</v>
      </c>
      <c r="D18" s="11">
        <f>SUM(L4:L8)</f>
        <v>1425</v>
      </c>
      <c r="E18" s="9" t="s">
        <v>24</v>
      </c>
      <c r="F18" s="10">
        <f t="shared" si="0"/>
        <v>322</v>
      </c>
      <c r="G18" s="10">
        <v>168</v>
      </c>
      <c r="H18" s="10">
        <v>154</v>
      </c>
      <c r="I18" s="9" t="s">
        <v>25</v>
      </c>
      <c r="J18" s="10">
        <f t="shared" si="1"/>
        <v>1037</v>
      </c>
      <c r="K18" s="10">
        <v>502</v>
      </c>
      <c r="L18" s="10">
        <v>535</v>
      </c>
    </row>
    <row r="19" spans="1:12" ht="18" customHeight="1" x14ac:dyDescent="0.15">
      <c r="A19" s="6" t="s">
        <v>118</v>
      </c>
      <c r="B19" s="10">
        <f>SUM(J9:J13)</f>
        <v>3547</v>
      </c>
      <c r="C19" s="10">
        <f>SUM(K9:K13)</f>
        <v>1704</v>
      </c>
      <c r="D19" s="10">
        <f>SUM(L9:L13)</f>
        <v>1843</v>
      </c>
      <c r="E19" s="9" t="s">
        <v>26</v>
      </c>
      <c r="F19" s="10">
        <f t="shared" si="0"/>
        <v>332</v>
      </c>
      <c r="G19" s="10">
        <v>152</v>
      </c>
      <c r="H19" s="10">
        <v>180</v>
      </c>
      <c r="I19" s="9" t="s">
        <v>27</v>
      </c>
      <c r="J19" s="10">
        <f t="shared" si="1"/>
        <v>708</v>
      </c>
      <c r="K19" s="10">
        <v>345</v>
      </c>
      <c r="L19" s="10">
        <v>363</v>
      </c>
    </row>
    <row r="20" spans="1:12" ht="18" customHeight="1" x14ac:dyDescent="0.15">
      <c r="A20" s="6" t="s">
        <v>119</v>
      </c>
      <c r="B20" s="11">
        <f>SUM(J14:J18)</f>
        <v>4883</v>
      </c>
      <c r="C20" s="11">
        <f>SUM(K14:K18)</f>
        <v>2369</v>
      </c>
      <c r="D20" s="11">
        <f>SUM(L14:L18)</f>
        <v>2514</v>
      </c>
      <c r="E20" s="9" t="s">
        <v>28</v>
      </c>
      <c r="F20" s="10">
        <f t="shared" si="0"/>
        <v>370</v>
      </c>
      <c r="G20" s="10">
        <v>202</v>
      </c>
      <c r="H20" s="10">
        <v>168</v>
      </c>
      <c r="I20" s="9" t="s">
        <v>29</v>
      </c>
      <c r="J20" s="10">
        <f t="shared" si="1"/>
        <v>595</v>
      </c>
      <c r="K20" s="10">
        <v>293</v>
      </c>
      <c r="L20" s="10">
        <v>302</v>
      </c>
    </row>
    <row r="21" spans="1:12" ht="18" customHeight="1" x14ac:dyDescent="0.15">
      <c r="A21" s="6" t="s">
        <v>120</v>
      </c>
      <c r="B21" s="10">
        <f>SUM(J19:J23)</f>
        <v>3457</v>
      </c>
      <c r="C21" s="10">
        <f>SUM(K19:K23)</f>
        <v>1571</v>
      </c>
      <c r="D21" s="10">
        <f>SUM(L19:L23)</f>
        <v>1886</v>
      </c>
      <c r="E21" s="9" t="s">
        <v>30</v>
      </c>
      <c r="F21" s="10">
        <f t="shared" si="0"/>
        <v>370</v>
      </c>
      <c r="G21" s="10">
        <v>183</v>
      </c>
      <c r="H21" s="10">
        <v>187</v>
      </c>
      <c r="I21" s="9" t="s">
        <v>31</v>
      </c>
      <c r="J21" s="10">
        <f t="shared" si="1"/>
        <v>749</v>
      </c>
      <c r="K21" s="10">
        <v>309</v>
      </c>
      <c r="L21" s="10">
        <v>440</v>
      </c>
    </row>
    <row r="22" spans="1:12" ht="18" customHeight="1" x14ac:dyDescent="0.15">
      <c r="A22" s="6" t="s">
        <v>121</v>
      </c>
      <c r="B22" s="11">
        <f>SUM(J24:J28)</f>
        <v>2696</v>
      </c>
      <c r="C22" s="11">
        <f>SUM(K24:K28)</f>
        <v>1146</v>
      </c>
      <c r="D22" s="11">
        <f>SUM(L24:L28)</f>
        <v>1550</v>
      </c>
      <c r="E22" s="9" t="s">
        <v>32</v>
      </c>
      <c r="F22" s="10">
        <f t="shared" si="0"/>
        <v>353</v>
      </c>
      <c r="G22" s="10">
        <v>176</v>
      </c>
      <c r="H22" s="10">
        <v>177</v>
      </c>
      <c r="I22" s="9" t="s">
        <v>33</v>
      </c>
      <c r="J22" s="10">
        <f t="shared" si="1"/>
        <v>742</v>
      </c>
      <c r="K22" s="10">
        <v>346</v>
      </c>
      <c r="L22" s="10">
        <v>396</v>
      </c>
    </row>
    <row r="23" spans="1:12" ht="18" customHeight="1" x14ac:dyDescent="0.15">
      <c r="A23" s="6" t="s">
        <v>122</v>
      </c>
      <c r="B23" s="10">
        <f>SUM(J29:J33)</f>
        <v>2019</v>
      </c>
      <c r="C23" s="10">
        <f>SUM(K29:K33)</f>
        <v>736</v>
      </c>
      <c r="D23" s="10">
        <f>SUM(L29:L33)</f>
        <v>1283</v>
      </c>
      <c r="E23" s="9" t="s">
        <v>34</v>
      </c>
      <c r="F23" s="10">
        <f t="shared" si="0"/>
        <v>426</v>
      </c>
      <c r="G23" s="10">
        <v>218</v>
      </c>
      <c r="H23" s="10">
        <v>208</v>
      </c>
      <c r="I23" s="9" t="s">
        <v>35</v>
      </c>
      <c r="J23" s="10">
        <f t="shared" si="1"/>
        <v>663</v>
      </c>
      <c r="K23" s="10">
        <v>278</v>
      </c>
      <c r="L23" s="10">
        <v>385</v>
      </c>
    </row>
    <row r="24" spans="1:12" ht="18" customHeight="1" x14ac:dyDescent="0.15">
      <c r="A24" s="6" t="s">
        <v>123</v>
      </c>
      <c r="B24" s="11">
        <f>SUM(J34:J38)</f>
        <v>1059</v>
      </c>
      <c r="C24" s="11">
        <f>SUM(K34:K38)</f>
        <v>274</v>
      </c>
      <c r="D24" s="11">
        <f>SUM(L34:L38)</f>
        <v>785</v>
      </c>
      <c r="E24" s="9" t="s">
        <v>36</v>
      </c>
      <c r="F24" s="10">
        <f t="shared" si="0"/>
        <v>403</v>
      </c>
      <c r="G24" s="10">
        <v>209</v>
      </c>
      <c r="H24" s="10">
        <v>194</v>
      </c>
      <c r="I24" s="9" t="s">
        <v>37</v>
      </c>
      <c r="J24" s="10">
        <f t="shared" si="1"/>
        <v>684</v>
      </c>
      <c r="K24" s="10">
        <v>303</v>
      </c>
      <c r="L24" s="10">
        <v>381</v>
      </c>
    </row>
    <row r="25" spans="1:12" ht="18" customHeight="1" x14ac:dyDescent="0.15">
      <c r="A25" s="6" t="s">
        <v>124</v>
      </c>
      <c r="B25" s="10">
        <f>SUM(J39:J43)</f>
        <v>422</v>
      </c>
      <c r="C25" s="10">
        <f>SUM(K39:K43)</f>
        <v>87</v>
      </c>
      <c r="D25" s="10">
        <f>SUM(L39:L43)</f>
        <v>335</v>
      </c>
      <c r="E25" s="9" t="s">
        <v>38</v>
      </c>
      <c r="F25" s="10">
        <f t="shared" si="0"/>
        <v>426</v>
      </c>
      <c r="G25" s="10">
        <v>214</v>
      </c>
      <c r="H25" s="10">
        <v>212</v>
      </c>
      <c r="I25" s="9" t="s">
        <v>39</v>
      </c>
      <c r="J25" s="10">
        <f t="shared" si="1"/>
        <v>574</v>
      </c>
      <c r="K25" s="10">
        <v>271</v>
      </c>
      <c r="L25" s="10">
        <v>303</v>
      </c>
    </row>
    <row r="26" spans="1:12" ht="18" customHeight="1" x14ac:dyDescent="0.15">
      <c r="A26" s="6" t="s">
        <v>125</v>
      </c>
      <c r="B26" s="11">
        <f>J44</f>
        <v>52</v>
      </c>
      <c r="C26" s="11">
        <f>K44</f>
        <v>10</v>
      </c>
      <c r="D26" s="11">
        <f>L44</f>
        <v>42</v>
      </c>
      <c r="E26" s="9" t="s">
        <v>40</v>
      </c>
      <c r="F26" s="10">
        <f t="shared" si="0"/>
        <v>439</v>
      </c>
      <c r="G26" s="10">
        <v>216</v>
      </c>
      <c r="H26" s="10">
        <v>223</v>
      </c>
      <c r="I26" s="9" t="s">
        <v>41</v>
      </c>
      <c r="J26" s="10">
        <f t="shared" si="1"/>
        <v>499</v>
      </c>
      <c r="K26" s="10">
        <v>200</v>
      </c>
      <c r="L26" s="10">
        <v>299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457</v>
      </c>
      <c r="G27" s="10">
        <v>247</v>
      </c>
      <c r="H27" s="10">
        <v>210</v>
      </c>
      <c r="I27" s="9" t="s">
        <v>43</v>
      </c>
      <c r="J27" s="10">
        <f t="shared" si="1"/>
        <v>458</v>
      </c>
      <c r="K27" s="10">
        <v>190</v>
      </c>
      <c r="L27" s="10">
        <v>268</v>
      </c>
    </row>
    <row r="28" spans="1:12" ht="18" customHeight="1" x14ac:dyDescent="0.15">
      <c r="A28" s="12" t="s">
        <v>126</v>
      </c>
      <c r="B28" s="10">
        <f t="shared" ref="B28:B45" si="2">C28+D28</f>
        <v>207</v>
      </c>
      <c r="C28" s="10">
        <v>106</v>
      </c>
      <c r="D28" s="10">
        <v>101</v>
      </c>
      <c r="E28" s="9" t="s">
        <v>44</v>
      </c>
      <c r="F28" s="10">
        <f t="shared" si="0"/>
        <v>509</v>
      </c>
      <c r="G28" s="10">
        <v>233</v>
      </c>
      <c r="H28" s="10">
        <v>276</v>
      </c>
      <c r="I28" s="9" t="s">
        <v>45</v>
      </c>
      <c r="J28" s="10">
        <f t="shared" si="1"/>
        <v>481</v>
      </c>
      <c r="K28" s="10">
        <v>182</v>
      </c>
      <c r="L28" s="10">
        <v>299</v>
      </c>
    </row>
    <row r="29" spans="1:12" ht="18" customHeight="1" x14ac:dyDescent="0.15">
      <c r="A29" s="12" t="s">
        <v>127</v>
      </c>
      <c r="B29" s="10">
        <f t="shared" si="2"/>
        <v>235</v>
      </c>
      <c r="C29" s="10">
        <v>129</v>
      </c>
      <c r="D29" s="10">
        <v>106</v>
      </c>
      <c r="E29" s="9" t="s">
        <v>46</v>
      </c>
      <c r="F29" s="10">
        <f t="shared" si="0"/>
        <v>567</v>
      </c>
      <c r="G29" s="10">
        <v>286</v>
      </c>
      <c r="H29" s="10">
        <v>281</v>
      </c>
      <c r="I29" s="9" t="s">
        <v>47</v>
      </c>
      <c r="J29" s="10">
        <f t="shared" si="1"/>
        <v>502</v>
      </c>
      <c r="K29" s="10">
        <v>197</v>
      </c>
      <c r="L29" s="10">
        <v>305</v>
      </c>
    </row>
    <row r="30" spans="1:12" ht="18" customHeight="1" x14ac:dyDescent="0.15">
      <c r="A30" s="12" t="s">
        <v>48</v>
      </c>
      <c r="B30" s="10">
        <f t="shared" si="2"/>
        <v>191</v>
      </c>
      <c r="C30" s="10">
        <v>114</v>
      </c>
      <c r="D30" s="10">
        <v>77</v>
      </c>
      <c r="E30" s="9" t="s">
        <v>49</v>
      </c>
      <c r="F30" s="10">
        <f t="shared" si="0"/>
        <v>546</v>
      </c>
      <c r="G30" s="10">
        <v>279</v>
      </c>
      <c r="H30" s="10">
        <v>267</v>
      </c>
      <c r="I30" s="9" t="s">
        <v>50</v>
      </c>
      <c r="J30" s="10">
        <f t="shared" si="1"/>
        <v>423</v>
      </c>
      <c r="K30" s="10">
        <v>153</v>
      </c>
      <c r="L30" s="10">
        <v>270</v>
      </c>
    </row>
    <row r="31" spans="1:12" ht="18" customHeight="1" x14ac:dyDescent="0.15">
      <c r="A31" s="12" t="s">
        <v>51</v>
      </c>
      <c r="B31" s="10">
        <f t="shared" si="2"/>
        <v>235</v>
      </c>
      <c r="C31" s="10">
        <v>121</v>
      </c>
      <c r="D31" s="10">
        <v>114</v>
      </c>
      <c r="E31" s="9" t="s">
        <v>52</v>
      </c>
      <c r="F31" s="10">
        <f t="shared" si="0"/>
        <v>629</v>
      </c>
      <c r="G31" s="10">
        <v>334</v>
      </c>
      <c r="H31" s="10">
        <v>295</v>
      </c>
      <c r="I31" s="9" t="s">
        <v>53</v>
      </c>
      <c r="J31" s="10">
        <f t="shared" si="1"/>
        <v>394</v>
      </c>
      <c r="K31" s="10">
        <v>158</v>
      </c>
      <c r="L31" s="10">
        <v>236</v>
      </c>
    </row>
    <row r="32" spans="1:12" ht="18" customHeight="1" x14ac:dyDescent="0.15">
      <c r="A32" s="12" t="s">
        <v>54</v>
      </c>
      <c r="B32" s="10">
        <f t="shared" si="2"/>
        <v>228</v>
      </c>
      <c r="C32" s="10">
        <v>131</v>
      </c>
      <c r="D32" s="10">
        <v>97</v>
      </c>
      <c r="E32" s="9" t="s">
        <v>55</v>
      </c>
      <c r="F32" s="10">
        <f t="shared" si="0"/>
        <v>598</v>
      </c>
      <c r="G32" s="10">
        <v>282</v>
      </c>
      <c r="H32" s="10">
        <v>316</v>
      </c>
      <c r="I32" s="9" t="s">
        <v>56</v>
      </c>
      <c r="J32" s="10">
        <f t="shared" si="1"/>
        <v>359</v>
      </c>
      <c r="K32" s="10">
        <v>122</v>
      </c>
      <c r="L32" s="10">
        <v>237</v>
      </c>
    </row>
    <row r="33" spans="1:12" ht="18" customHeight="1" x14ac:dyDescent="0.15">
      <c r="A33" s="12" t="s">
        <v>57</v>
      </c>
      <c r="B33" s="10">
        <f t="shared" si="2"/>
        <v>252</v>
      </c>
      <c r="C33" s="10">
        <v>147</v>
      </c>
      <c r="D33" s="10">
        <v>105</v>
      </c>
      <c r="E33" s="9" t="s">
        <v>58</v>
      </c>
      <c r="F33" s="10">
        <f t="shared" si="0"/>
        <v>613</v>
      </c>
      <c r="G33" s="10">
        <v>304</v>
      </c>
      <c r="H33" s="10">
        <v>309</v>
      </c>
      <c r="I33" s="9" t="s">
        <v>59</v>
      </c>
      <c r="J33" s="10">
        <f t="shared" si="1"/>
        <v>341</v>
      </c>
      <c r="K33" s="10">
        <v>106</v>
      </c>
      <c r="L33" s="10">
        <v>235</v>
      </c>
    </row>
    <row r="34" spans="1:12" ht="18" customHeight="1" x14ac:dyDescent="0.15">
      <c r="A34" s="12" t="s">
        <v>60</v>
      </c>
      <c r="B34" s="10">
        <f t="shared" si="2"/>
        <v>270</v>
      </c>
      <c r="C34" s="10">
        <v>129</v>
      </c>
      <c r="D34" s="10">
        <v>141</v>
      </c>
      <c r="E34" s="9" t="s">
        <v>61</v>
      </c>
      <c r="F34" s="10">
        <f t="shared" si="0"/>
        <v>654</v>
      </c>
      <c r="G34" s="10">
        <v>339</v>
      </c>
      <c r="H34" s="10">
        <v>315</v>
      </c>
      <c r="I34" s="9" t="s">
        <v>62</v>
      </c>
      <c r="J34" s="10">
        <f t="shared" si="1"/>
        <v>263</v>
      </c>
      <c r="K34" s="10">
        <v>75</v>
      </c>
      <c r="L34" s="10">
        <v>188</v>
      </c>
    </row>
    <row r="35" spans="1:12" ht="18" customHeight="1" x14ac:dyDescent="0.15">
      <c r="A35" s="12" t="s">
        <v>63</v>
      </c>
      <c r="B35" s="10">
        <f t="shared" si="2"/>
        <v>289</v>
      </c>
      <c r="C35" s="10">
        <v>153</v>
      </c>
      <c r="D35" s="10">
        <v>136</v>
      </c>
      <c r="E35" s="9" t="s">
        <v>64</v>
      </c>
      <c r="F35" s="10">
        <f t="shared" si="0"/>
        <v>624</v>
      </c>
      <c r="G35" s="10">
        <v>295</v>
      </c>
      <c r="H35" s="10">
        <v>329</v>
      </c>
      <c r="I35" s="9" t="s">
        <v>65</v>
      </c>
      <c r="J35" s="10">
        <f t="shared" si="1"/>
        <v>276</v>
      </c>
      <c r="K35" s="10">
        <v>67</v>
      </c>
      <c r="L35" s="10">
        <v>209</v>
      </c>
    </row>
    <row r="36" spans="1:12" ht="18" customHeight="1" x14ac:dyDescent="0.15">
      <c r="A36" s="12" t="s">
        <v>66</v>
      </c>
      <c r="B36" s="10">
        <f t="shared" si="2"/>
        <v>272</v>
      </c>
      <c r="C36" s="10">
        <v>142</v>
      </c>
      <c r="D36" s="10">
        <v>130</v>
      </c>
      <c r="E36" s="9" t="s">
        <v>67</v>
      </c>
      <c r="F36" s="10">
        <f t="shared" si="0"/>
        <v>665</v>
      </c>
      <c r="G36" s="10">
        <v>360</v>
      </c>
      <c r="H36" s="10">
        <v>305</v>
      </c>
      <c r="I36" s="9" t="s">
        <v>68</v>
      </c>
      <c r="J36" s="10">
        <f t="shared" si="1"/>
        <v>191</v>
      </c>
      <c r="K36" s="10">
        <v>50</v>
      </c>
      <c r="L36" s="10">
        <v>141</v>
      </c>
    </row>
    <row r="37" spans="1:12" ht="18" customHeight="1" x14ac:dyDescent="0.15">
      <c r="A37" s="12" t="s">
        <v>69</v>
      </c>
      <c r="B37" s="10">
        <f t="shared" si="2"/>
        <v>320</v>
      </c>
      <c r="C37" s="10">
        <v>156</v>
      </c>
      <c r="D37" s="10">
        <v>164</v>
      </c>
      <c r="E37" s="9" t="s">
        <v>70</v>
      </c>
      <c r="F37" s="10">
        <f t="shared" si="0"/>
        <v>569</v>
      </c>
      <c r="G37" s="10">
        <v>301</v>
      </c>
      <c r="H37" s="10">
        <v>268</v>
      </c>
      <c r="I37" s="9" t="s">
        <v>71</v>
      </c>
      <c r="J37" s="10">
        <f t="shared" si="1"/>
        <v>173</v>
      </c>
      <c r="K37" s="10">
        <v>44</v>
      </c>
      <c r="L37" s="10">
        <v>129</v>
      </c>
    </row>
    <row r="38" spans="1:12" ht="18" customHeight="1" x14ac:dyDescent="0.15">
      <c r="A38" s="12" t="s">
        <v>72</v>
      </c>
      <c r="B38" s="10">
        <f t="shared" si="2"/>
        <v>347</v>
      </c>
      <c r="C38" s="10">
        <v>178</v>
      </c>
      <c r="D38" s="10">
        <v>169</v>
      </c>
      <c r="E38" s="9" t="s">
        <v>73</v>
      </c>
      <c r="F38" s="10">
        <f t="shared" si="0"/>
        <v>616</v>
      </c>
      <c r="G38" s="10">
        <v>311</v>
      </c>
      <c r="H38" s="10">
        <v>305</v>
      </c>
      <c r="I38" s="9" t="s">
        <v>74</v>
      </c>
      <c r="J38" s="10">
        <f t="shared" si="1"/>
        <v>156</v>
      </c>
      <c r="K38" s="10">
        <v>38</v>
      </c>
      <c r="L38" s="10">
        <v>118</v>
      </c>
    </row>
    <row r="39" spans="1:12" ht="18" customHeight="1" x14ac:dyDescent="0.15">
      <c r="A39" s="12" t="s">
        <v>75</v>
      </c>
      <c r="B39" s="10">
        <f t="shared" si="2"/>
        <v>327</v>
      </c>
      <c r="C39" s="10">
        <v>181</v>
      </c>
      <c r="D39" s="10">
        <v>146</v>
      </c>
      <c r="E39" s="9" t="s">
        <v>76</v>
      </c>
      <c r="F39" s="10">
        <f t="shared" si="0"/>
        <v>598</v>
      </c>
      <c r="G39" s="10">
        <v>312</v>
      </c>
      <c r="H39" s="10">
        <v>286</v>
      </c>
      <c r="I39" s="9" t="s">
        <v>77</v>
      </c>
      <c r="J39" s="10">
        <f t="shared" si="1"/>
        <v>139</v>
      </c>
      <c r="K39" s="10">
        <v>29</v>
      </c>
      <c r="L39" s="10">
        <v>110</v>
      </c>
    </row>
    <row r="40" spans="1:12" ht="18" customHeight="1" x14ac:dyDescent="0.15">
      <c r="A40" s="12" t="s">
        <v>78</v>
      </c>
      <c r="B40" s="10">
        <f t="shared" si="2"/>
        <v>341</v>
      </c>
      <c r="C40" s="10">
        <v>182</v>
      </c>
      <c r="D40" s="10">
        <v>159</v>
      </c>
      <c r="E40" s="9" t="s">
        <v>79</v>
      </c>
      <c r="F40" s="10">
        <f t="shared" si="0"/>
        <v>640</v>
      </c>
      <c r="G40" s="10">
        <v>319</v>
      </c>
      <c r="H40" s="10">
        <v>321</v>
      </c>
      <c r="I40" s="9" t="s">
        <v>80</v>
      </c>
      <c r="J40" s="10">
        <f t="shared" si="1"/>
        <v>114</v>
      </c>
      <c r="K40" s="10">
        <v>27</v>
      </c>
      <c r="L40" s="10">
        <v>87</v>
      </c>
    </row>
    <row r="41" spans="1:12" ht="18" customHeight="1" x14ac:dyDescent="0.15">
      <c r="A41" s="12" t="s">
        <v>81</v>
      </c>
      <c r="B41" s="10">
        <f t="shared" si="2"/>
        <v>352</v>
      </c>
      <c r="C41" s="10">
        <v>181</v>
      </c>
      <c r="D41" s="10">
        <v>171</v>
      </c>
      <c r="E41" s="9" t="s">
        <v>82</v>
      </c>
      <c r="F41" s="10">
        <f t="shared" si="0"/>
        <v>390</v>
      </c>
      <c r="G41" s="10">
        <v>192</v>
      </c>
      <c r="H41" s="10">
        <v>198</v>
      </c>
      <c r="I41" s="9" t="s">
        <v>83</v>
      </c>
      <c r="J41" s="10">
        <f t="shared" si="1"/>
        <v>80</v>
      </c>
      <c r="K41" s="10">
        <v>15</v>
      </c>
      <c r="L41" s="10">
        <v>65</v>
      </c>
    </row>
    <row r="42" spans="1:12" ht="18" customHeight="1" x14ac:dyDescent="0.15">
      <c r="A42" s="12" t="s">
        <v>84</v>
      </c>
      <c r="B42" s="10">
        <f t="shared" si="2"/>
        <v>351</v>
      </c>
      <c r="C42" s="10">
        <v>187</v>
      </c>
      <c r="D42" s="10">
        <v>164</v>
      </c>
      <c r="E42" s="9" t="s">
        <v>85</v>
      </c>
      <c r="F42" s="10">
        <f t="shared" si="0"/>
        <v>591</v>
      </c>
      <c r="G42" s="10">
        <v>290</v>
      </c>
      <c r="H42" s="10">
        <v>301</v>
      </c>
      <c r="I42" s="9" t="s">
        <v>86</v>
      </c>
      <c r="J42" s="10">
        <f t="shared" si="1"/>
        <v>49</v>
      </c>
      <c r="K42" s="10">
        <v>12</v>
      </c>
      <c r="L42" s="10">
        <v>37</v>
      </c>
    </row>
    <row r="43" spans="1:12" ht="18" customHeight="1" x14ac:dyDescent="0.15">
      <c r="A43" s="12" t="s">
        <v>87</v>
      </c>
      <c r="B43" s="10">
        <f t="shared" si="2"/>
        <v>361</v>
      </c>
      <c r="C43" s="10">
        <v>200</v>
      </c>
      <c r="D43" s="10">
        <v>161</v>
      </c>
      <c r="E43" s="9" t="s">
        <v>88</v>
      </c>
      <c r="F43" s="10">
        <f t="shared" si="0"/>
        <v>562</v>
      </c>
      <c r="G43" s="10">
        <v>290</v>
      </c>
      <c r="H43" s="10">
        <v>272</v>
      </c>
      <c r="I43" s="9" t="s">
        <v>89</v>
      </c>
      <c r="J43" s="10">
        <f t="shared" si="1"/>
        <v>40</v>
      </c>
      <c r="K43" s="10">
        <v>4</v>
      </c>
      <c r="L43" s="10">
        <v>36</v>
      </c>
    </row>
    <row r="44" spans="1:12" ht="18" customHeight="1" x14ac:dyDescent="0.15">
      <c r="A44" s="12" t="s">
        <v>90</v>
      </c>
      <c r="B44" s="10">
        <f t="shared" si="2"/>
        <v>404</v>
      </c>
      <c r="C44" s="10">
        <v>211</v>
      </c>
      <c r="D44" s="10">
        <v>193</v>
      </c>
      <c r="E44" s="9" t="s">
        <v>91</v>
      </c>
      <c r="F44" s="10">
        <f t="shared" si="0"/>
        <v>508</v>
      </c>
      <c r="G44" s="10">
        <v>241</v>
      </c>
      <c r="H44" s="10">
        <v>267</v>
      </c>
      <c r="I44" s="9" t="s">
        <v>125</v>
      </c>
      <c r="J44" s="10">
        <f t="shared" si="1"/>
        <v>52</v>
      </c>
      <c r="K44" s="10">
        <v>10</v>
      </c>
      <c r="L44" s="10">
        <v>42</v>
      </c>
    </row>
    <row r="45" spans="1:12" ht="18" customHeight="1" x14ac:dyDescent="0.15">
      <c r="A45" s="12" t="s">
        <v>92</v>
      </c>
      <c r="B45" s="10">
        <f t="shared" si="2"/>
        <v>391</v>
      </c>
      <c r="C45" s="10">
        <v>212</v>
      </c>
      <c r="D45" s="10">
        <v>179</v>
      </c>
      <c r="E45" s="9" t="s">
        <v>93</v>
      </c>
      <c r="F45" s="10">
        <f t="shared" si="0"/>
        <v>516</v>
      </c>
      <c r="G45" s="10">
        <v>263</v>
      </c>
      <c r="H45" s="10">
        <v>253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7"/>
      <c r="C48" s="67"/>
      <c r="D48" s="1"/>
      <c r="E48" s="2"/>
      <c r="F48" s="1"/>
      <c r="G48" s="1"/>
      <c r="H48" s="1"/>
      <c r="I48" s="2"/>
      <c r="J48" s="64" t="str">
        <f>I1</f>
        <v>令和4年1月1日現在</v>
      </c>
      <c r="K48" s="65"/>
      <c r="L48" s="65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44823</v>
      </c>
      <c r="C51" s="25">
        <f>SUM(C53:C73)</f>
        <v>21800</v>
      </c>
      <c r="D51" s="24">
        <f>SUM(D53:D73)</f>
        <v>23023</v>
      </c>
      <c r="E51" s="26" t="s">
        <v>131</v>
      </c>
      <c r="F51" s="48">
        <f t="shared" ref="F51:F92" si="3">+G51+H51</f>
        <v>337</v>
      </c>
      <c r="G51" s="49">
        <v>177</v>
      </c>
      <c r="H51" s="53">
        <v>160</v>
      </c>
      <c r="I51" s="26" t="s">
        <v>137</v>
      </c>
      <c r="J51" s="48">
        <f t="shared" ref="J51:J91" si="4">+K51+L51</f>
        <v>513</v>
      </c>
      <c r="K51" s="60">
        <v>260</v>
      </c>
      <c r="L51" s="61">
        <v>253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326</v>
      </c>
      <c r="G52" s="49">
        <v>179</v>
      </c>
      <c r="H52" s="53">
        <v>147</v>
      </c>
      <c r="I52" s="26" t="s">
        <v>139</v>
      </c>
      <c r="J52" s="48">
        <f t="shared" si="4"/>
        <v>584</v>
      </c>
      <c r="K52" s="62">
        <v>285</v>
      </c>
      <c r="L52" s="63">
        <v>299</v>
      </c>
    </row>
    <row r="53" spans="1:12" ht="18" customHeight="1" x14ac:dyDescent="0.15">
      <c r="A53" s="23" t="s">
        <v>140</v>
      </c>
      <c r="B53" s="28">
        <f>SUM(B75:B79)</f>
        <v>1093</v>
      </c>
      <c r="C53" s="29">
        <f>SUM(C75:C79)</f>
        <v>600</v>
      </c>
      <c r="D53" s="30">
        <f>SUM(D75:D79)</f>
        <v>493</v>
      </c>
      <c r="E53" s="26" t="s">
        <v>0</v>
      </c>
      <c r="F53" s="48">
        <f t="shared" si="3"/>
        <v>335</v>
      </c>
      <c r="G53" s="49">
        <v>171</v>
      </c>
      <c r="H53" s="53">
        <v>164</v>
      </c>
      <c r="I53" s="26" t="s">
        <v>1</v>
      </c>
      <c r="J53" s="48">
        <f t="shared" si="4"/>
        <v>566</v>
      </c>
      <c r="K53" s="62">
        <v>300</v>
      </c>
      <c r="L53" s="63">
        <v>266</v>
      </c>
    </row>
    <row r="54" spans="1:12" ht="18" customHeight="1" x14ac:dyDescent="0.15">
      <c r="A54" s="23" t="s">
        <v>141</v>
      </c>
      <c r="B54" s="27">
        <f>SUM(B80:B84)</f>
        <v>1399</v>
      </c>
      <c r="C54" s="29">
        <f>SUM(C80:C84)</f>
        <v>725</v>
      </c>
      <c r="D54" s="30">
        <f>SUM(D80:D84)</f>
        <v>674</v>
      </c>
      <c r="E54" s="26" t="s">
        <v>2</v>
      </c>
      <c r="F54" s="48">
        <f t="shared" si="3"/>
        <v>306</v>
      </c>
      <c r="G54" s="49">
        <v>158</v>
      </c>
      <c r="H54" s="54">
        <v>148</v>
      </c>
      <c r="I54" s="26" t="s">
        <v>3</v>
      </c>
      <c r="J54" s="48">
        <f t="shared" si="4"/>
        <v>597</v>
      </c>
      <c r="K54" s="62">
        <v>294</v>
      </c>
      <c r="L54" s="63">
        <v>303</v>
      </c>
    </row>
    <row r="55" spans="1:12" ht="18" customHeight="1" x14ac:dyDescent="0.15">
      <c r="A55" s="23" t="s">
        <v>142</v>
      </c>
      <c r="B55" s="27">
        <f>SUM(B85:B89)</f>
        <v>1712</v>
      </c>
      <c r="C55" s="29">
        <f>SUM(C85:C89)</f>
        <v>906</v>
      </c>
      <c r="D55" s="30">
        <f>SUM(D85:D89)</f>
        <v>806</v>
      </c>
      <c r="E55" s="26" t="s">
        <v>4</v>
      </c>
      <c r="F55" s="48">
        <f t="shared" si="3"/>
        <v>311</v>
      </c>
      <c r="G55" s="49">
        <v>172</v>
      </c>
      <c r="H55" s="53">
        <v>139</v>
      </c>
      <c r="I55" s="26" t="s">
        <v>5</v>
      </c>
      <c r="J55" s="48">
        <f t="shared" si="4"/>
        <v>578</v>
      </c>
      <c r="K55" s="62">
        <v>297</v>
      </c>
      <c r="L55" s="63">
        <v>281</v>
      </c>
    </row>
    <row r="56" spans="1:12" ht="18" customHeight="1" x14ac:dyDescent="0.15">
      <c r="A56" s="23" t="s">
        <v>143</v>
      </c>
      <c r="B56" s="27">
        <f>+B90+B91+B92+F51+F52</f>
        <v>1813</v>
      </c>
      <c r="C56" s="30">
        <f>+C90+C91+C92+G51+G52</f>
        <v>976</v>
      </c>
      <c r="D56" s="30">
        <f>+D90+D91+D92+H51+H52</f>
        <v>837</v>
      </c>
      <c r="E56" s="26" t="s">
        <v>6</v>
      </c>
      <c r="F56" s="48">
        <f t="shared" si="3"/>
        <v>317</v>
      </c>
      <c r="G56" s="49">
        <v>190</v>
      </c>
      <c r="H56" s="53">
        <v>127</v>
      </c>
      <c r="I56" s="26" t="s">
        <v>7</v>
      </c>
      <c r="J56" s="48">
        <f t="shared" si="4"/>
        <v>619</v>
      </c>
      <c r="K56" s="62">
        <v>298</v>
      </c>
      <c r="L56" s="63">
        <v>321</v>
      </c>
    </row>
    <row r="57" spans="1:12" ht="18" customHeight="1" x14ac:dyDescent="0.15">
      <c r="A57" s="23" t="s">
        <v>144</v>
      </c>
      <c r="B57" s="27">
        <f>SUM(F53:F57)</f>
        <v>1558</v>
      </c>
      <c r="C57" s="31">
        <f>SUM(G53:G57)</f>
        <v>855</v>
      </c>
      <c r="D57" s="32">
        <f>SUM(H53:H57)</f>
        <v>703</v>
      </c>
      <c r="E57" s="26" t="s">
        <v>8</v>
      </c>
      <c r="F57" s="48">
        <f t="shared" si="3"/>
        <v>289</v>
      </c>
      <c r="G57" s="49">
        <v>164</v>
      </c>
      <c r="H57" s="53">
        <v>125</v>
      </c>
      <c r="I57" s="26" t="s">
        <v>9</v>
      </c>
      <c r="J57" s="48">
        <f t="shared" si="4"/>
        <v>658</v>
      </c>
      <c r="K57" s="62">
        <v>314</v>
      </c>
      <c r="L57" s="63">
        <v>344</v>
      </c>
    </row>
    <row r="58" spans="1:12" ht="18" customHeight="1" x14ac:dyDescent="0.15">
      <c r="A58" s="23" t="s">
        <v>145</v>
      </c>
      <c r="B58" s="27">
        <f>SUM(F58:F62)</f>
        <v>1605</v>
      </c>
      <c r="C58" s="29">
        <f>SUM(G58:G62)</f>
        <v>909</v>
      </c>
      <c r="D58" s="30">
        <f>SUM(H58:H62)</f>
        <v>696</v>
      </c>
      <c r="E58" s="26" t="s">
        <v>10</v>
      </c>
      <c r="F58" s="48">
        <f t="shared" si="3"/>
        <v>311</v>
      </c>
      <c r="G58" s="49">
        <v>195</v>
      </c>
      <c r="H58" s="53">
        <v>116</v>
      </c>
      <c r="I58" s="26" t="s">
        <v>11</v>
      </c>
      <c r="J58" s="48">
        <f t="shared" si="4"/>
        <v>678</v>
      </c>
      <c r="K58" s="62">
        <v>318</v>
      </c>
      <c r="L58" s="63">
        <v>360</v>
      </c>
    </row>
    <row r="59" spans="1:12" ht="18" customHeight="1" x14ac:dyDescent="0.15">
      <c r="A59" s="23" t="s">
        <v>146</v>
      </c>
      <c r="B59" s="27">
        <f>SUM(F63:F67)</f>
        <v>1637</v>
      </c>
      <c r="C59" s="29">
        <f>SUM(G63:G67)</f>
        <v>854</v>
      </c>
      <c r="D59" s="30">
        <f>SUM(H63:H67)</f>
        <v>783</v>
      </c>
      <c r="E59" s="26" t="s">
        <v>12</v>
      </c>
      <c r="F59" s="48">
        <f t="shared" si="3"/>
        <v>313</v>
      </c>
      <c r="G59" s="49">
        <v>173</v>
      </c>
      <c r="H59" s="53">
        <v>140</v>
      </c>
      <c r="I59" s="26" t="s">
        <v>13</v>
      </c>
      <c r="J59" s="48">
        <f t="shared" si="4"/>
        <v>759</v>
      </c>
      <c r="K59" s="62">
        <v>351</v>
      </c>
      <c r="L59" s="63">
        <v>408</v>
      </c>
    </row>
    <row r="60" spans="1:12" ht="18" customHeight="1" x14ac:dyDescent="0.15">
      <c r="A60" s="23" t="s">
        <v>147</v>
      </c>
      <c r="B60" s="27">
        <f>SUM(F68:F72)</f>
        <v>1947</v>
      </c>
      <c r="C60" s="29">
        <f>SUM(G68:G72)</f>
        <v>987</v>
      </c>
      <c r="D60" s="30">
        <f>SUM(H68:H72)</f>
        <v>960</v>
      </c>
      <c r="E60" s="26" t="s">
        <v>14</v>
      </c>
      <c r="F60" s="48">
        <f t="shared" si="3"/>
        <v>342</v>
      </c>
      <c r="G60" s="49">
        <v>194</v>
      </c>
      <c r="H60" s="53">
        <v>148</v>
      </c>
      <c r="I60" s="26" t="s">
        <v>15</v>
      </c>
      <c r="J60" s="48">
        <f t="shared" si="4"/>
        <v>813</v>
      </c>
      <c r="K60" s="62">
        <v>416</v>
      </c>
      <c r="L60" s="63">
        <v>397</v>
      </c>
    </row>
    <row r="61" spans="1:12" ht="18" customHeight="1" x14ac:dyDescent="0.15">
      <c r="A61" s="23" t="s">
        <v>148</v>
      </c>
      <c r="B61" s="27">
        <f>SUM(F73:F77)</f>
        <v>2475</v>
      </c>
      <c r="C61" s="29">
        <f>SUM(G73:G77)</f>
        <v>1258</v>
      </c>
      <c r="D61" s="30">
        <f>SUM(H73:H77)</f>
        <v>1217</v>
      </c>
      <c r="E61" s="26" t="s">
        <v>16</v>
      </c>
      <c r="F61" s="48">
        <f t="shared" si="3"/>
        <v>311</v>
      </c>
      <c r="G61" s="49">
        <v>169</v>
      </c>
      <c r="H61" s="53">
        <v>142</v>
      </c>
      <c r="I61" s="26" t="s">
        <v>17</v>
      </c>
      <c r="J61" s="48">
        <f t="shared" si="4"/>
        <v>816</v>
      </c>
      <c r="K61" s="62">
        <v>384</v>
      </c>
      <c r="L61" s="63">
        <v>432</v>
      </c>
    </row>
    <row r="62" spans="1:12" ht="18" customHeight="1" x14ac:dyDescent="0.15">
      <c r="A62" s="23" t="s">
        <v>149</v>
      </c>
      <c r="B62" s="27">
        <f>SUM(F78:F82)</f>
        <v>3073</v>
      </c>
      <c r="C62" s="29">
        <f>SUM(G78:G82)</f>
        <v>1547</v>
      </c>
      <c r="D62" s="30">
        <f>SUM(H78:H82)</f>
        <v>1526</v>
      </c>
      <c r="E62" s="26" t="s">
        <v>18</v>
      </c>
      <c r="F62" s="48">
        <f t="shared" si="3"/>
        <v>328</v>
      </c>
      <c r="G62" s="49">
        <v>178</v>
      </c>
      <c r="H62" s="53">
        <v>150</v>
      </c>
      <c r="I62" s="26" t="s">
        <v>19</v>
      </c>
      <c r="J62" s="48">
        <f t="shared" si="4"/>
        <v>866</v>
      </c>
      <c r="K62" s="62">
        <v>403</v>
      </c>
      <c r="L62" s="63">
        <v>463</v>
      </c>
    </row>
    <row r="63" spans="1:12" ht="18" customHeight="1" x14ac:dyDescent="0.15">
      <c r="A63" s="23" t="s">
        <v>150</v>
      </c>
      <c r="B63" s="27">
        <f>SUM(F83:F87)</f>
        <v>3050</v>
      </c>
      <c r="C63" s="29">
        <f>SUM(G83:G87)</f>
        <v>1596</v>
      </c>
      <c r="D63" s="30">
        <f>SUM(H83:H87)</f>
        <v>1454</v>
      </c>
      <c r="E63" s="26" t="s">
        <v>20</v>
      </c>
      <c r="F63" s="48">
        <f t="shared" si="3"/>
        <v>333</v>
      </c>
      <c r="G63" s="49">
        <v>170</v>
      </c>
      <c r="H63" s="53">
        <v>163</v>
      </c>
      <c r="I63" s="26" t="s">
        <v>21</v>
      </c>
      <c r="J63" s="48">
        <f t="shared" si="4"/>
        <v>1091</v>
      </c>
      <c r="K63" s="62">
        <v>560</v>
      </c>
      <c r="L63" s="63">
        <v>531</v>
      </c>
    </row>
    <row r="64" spans="1:12" ht="18" customHeight="1" x14ac:dyDescent="0.15">
      <c r="A64" s="23" t="s">
        <v>151</v>
      </c>
      <c r="B64" s="27">
        <f>SUM(F88:F92)</f>
        <v>2534</v>
      </c>
      <c r="C64" s="29">
        <f>SUM(G88:G92)</f>
        <v>1269</v>
      </c>
      <c r="D64" s="30">
        <f>SUM(H88:H92)</f>
        <v>1265</v>
      </c>
      <c r="E64" s="26" t="s">
        <v>22</v>
      </c>
      <c r="F64" s="48">
        <f t="shared" si="3"/>
        <v>299</v>
      </c>
      <c r="G64" s="49">
        <v>167</v>
      </c>
      <c r="H64" s="53">
        <v>132</v>
      </c>
      <c r="I64" s="26" t="s">
        <v>23</v>
      </c>
      <c r="J64" s="48">
        <f t="shared" si="4"/>
        <v>1064</v>
      </c>
      <c r="K64" s="62">
        <v>518</v>
      </c>
      <c r="L64" s="63">
        <v>546</v>
      </c>
    </row>
    <row r="65" spans="1:12" ht="18" customHeight="1" x14ac:dyDescent="0.15">
      <c r="A65" s="23" t="s">
        <v>152</v>
      </c>
      <c r="B65" s="27">
        <f>SUM(J51:J55)</f>
        <v>2838</v>
      </c>
      <c r="C65" s="29">
        <f>SUM(K51:K55)</f>
        <v>1436</v>
      </c>
      <c r="D65" s="30">
        <f>SUM(L51:L55)</f>
        <v>1402</v>
      </c>
      <c r="E65" s="26" t="s">
        <v>24</v>
      </c>
      <c r="F65" s="48">
        <f t="shared" si="3"/>
        <v>316</v>
      </c>
      <c r="G65" s="49">
        <v>166</v>
      </c>
      <c r="H65" s="53">
        <v>150</v>
      </c>
      <c r="I65" s="26" t="s">
        <v>25</v>
      </c>
      <c r="J65" s="48">
        <f t="shared" si="4"/>
        <v>1035</v>
      </c>
      <c r="K65" s="62">
        <v>500</v>
      </c>
      <c r="L65" s="63">
        <v>535</v>
      </c>
    </row>
    <row r="66" spans="1:12" ht="18" customHeight="1" x14ac:dyDescent="0.15">
      <c r="A66" s="23" t="s">
        <v>153</v>
      </c>
      <c r="B66" s="27">
        <f>SUM(J56:J60)</f>
        <v>3527</v>
      </c>
      <c r="C66" s="29">
        <f>SUM(K56:K60)</f>
        <v>1697</v>
      </c>
      <c r="D66" s="30">
        <f>SUM(L56:L60)</f>
        <v>1830</v>
      </c>
      <c r="E66" s="26" t="s">
        <v>26</v>
      </c>
      <c r="F66" s="48">
        <f t="shared" si="3"/>
        <v>322</v>
      </c>
      <c r="G66" s="49">
        <v>150</v>
      </c>
      <c r="H66" s="53">
        <v>172</v>
      </c>
      <c r="I66" s="26" t="s">
        <v>27</v>
      </c>
      <c r="J66" s="48">
        <f t="shared" si="4"/>
        <v>706</v>
      </c>
      <c r="K66" s="62">
        <v>343</v>
      </c>
      <c r="L66" s="63">
        <v>363</v>
      </c>
    </row>
    <row r="67" spans="1:12" ht="18" customHeight="1" x14ac:dyDescent="0.15">
      <c r="A67" s="23" t="s">
        <v>154</v>
      </c>
      <c r="B67" s="27">
        <f>SUM(J61:J65)</f>
        <v>4872</v>
      </c>
      <c r="C67" s="29">
        <f>SUM(K61:K65)</f>
        <v>2365</v>
      </c>
      <c r="D67" s="30">
        <f>SUM(L61:L65)</f>
        <v>2507</v>
      </c>
      <c r="E67" s="26" t="s">
        <v>28</v>
      </c>
      <c r="F67" s="48">
        <f t="shared" si="3"/>
        <v>367</v>
      </c>
      <c r="G67" s="49">
        <v>201</v>
      </c>
      <c r="H67" s="53">
        <v>166</v>
      </c>
      <c r="I67" s="26" t="s">
        <v>29</v>
      </c>
      <c r="J67" s="48">
        <f t="shared" si="4"/>
        <v>595</v>
      </c>
      <c r="K67" s="62">
        <v>293</v>
      </c>
      <c r="L67" s="63">
        <v>302</v>
      </c>
    </row>
    <row r="68" spans="1:12" ht="18" customHeight="1" x14ac:dyDescent="0.15">
      <c r="A68" s="23" t="s">
        <v>155</v>
      </c>
      <c r="B68" s="27">
        <f>SUM(J66:J70)</f>
        <v>3449</v>
      </c>
      <c r="C68" s="29">
        <f>SUM(K66:K70)</f>
        <v>1568</v>
      </c>
      <c r="D68" s="30">
        <f>SUM(L66:L70)</f>
        <v>1881</v>
      </c>
      <c r="E68" s="26" t="s">
        <v>30</v>
      </c>
      <c r="F68" s="48">
        <f t="shared" si="3"/>
        <v>363</v>
      </c>
      <c r="G68" s="49">
        <v>180</v>
      </c>
      <c r="H68" s="53">
        <v>183</v>
      </c>
      <c r="I68" s="26" t="s">
        <v>31</v>
      </c>
      <c r="J68" s="48">
        <f t="shared" si="4"/>
        <v>748</v>
      </c>
      <c r="K68" s="62">
        <v>309</v>
      </c>
      <c r="L68" s="63">
        <v>439</v>
      </c>
    </row>
    <row r="69" spans="1:12" ht="18" customHeight="1" x14ac:dyDescent="0.15">
      <c r="A69" s="23" t="s">
        <v>156</v>
      </c>
      <c r="B69" s="27">
        <f>SUM(J71:J75)</f>
        <v>2690</v>
      </c>
      <c r="C69" s="29">
        <f>SUM(K71:K75)</f>
        <v>1145</v>
      </c>
      <c r="D69" s="30">
        <f>SUM(L71:L75)</f>
        <v>1545</v>
      </c>
      <c r="E69" s="26" t="s">
        <v>32</v>
      </c>
      <c r="F69" s="48">
        <f t="shared" si="3"/>
        <v>347</v>
      </c>
      <c r="G69" s="49">
        <v>173</v>
      </c>
      <c r="H69" s="53">
        <v>174</v>
      </c>
      <c r="I69" s="26" t="s">
        <v>33</v>
      </c>
      <c r="J69" s="48">
        <f t="shared" si="4"/>
        <v>739</v>
      </c>
      <c r="K69" s="62">
        <v>346</v>
      </c>
      <c r="L69" s="63">
        <v>393</v>
      </c>
    </row>
    <row r="70" spans="1:12" ht="18" customHeight="1" x14ac:dyDescent="0.15">
      <c r="A70" s="23" t="s">
        <v>157</v>
      </c>
      <c r="B70" s="27">
        <f>SUM(J76:J80)</f>
        <v>2019</v>
      </c>
      <c r="C70" s="29">
        <f>SUM(K76:K80)</f>
        <v>736</v>
      </c>
      <c r="D70" s="30">
        <f>SUM(L76:L80)</f>
        <v>1283</v>
      </c>
      <c r="E70" s="26" t="s">
        <v>34</v>
      </c>
      <c r="F70" s="48">
        <f t="shared" si="3"/>
        <v>420</v>
      </c>
      <c r="G70" s="49">
        <v>215</v>
      </c>
      <c r="H70" s="53">
        <v>205</v>
      </c>
      <c r="I70" s="26" t="s">
        <v>35</v>
      </c>
      <c r="J70" s="48">
        <f t="shared" si="4"/>
        <v>661</v>
      </c>
      <c r="K70" s="62">
        <v>277</v>
      </c>
      <c r="L70" s="63">
        <v>384</v>
      </c>
    </row>
    <row r="71" spans="1:12" ht="18" customHeight="1" x14ac:dyDescent="0.15">
      <c r="A71" s="23" t="s">
        <v>158</v>
      </c>
      <c r="B71" s="27">
        <f>SUM(J81:J85)</f>
        <v>1058</v>
      </c>
      <c r="C71" s="29">
        <f>SUM(K81:K85)</f>
        <v>274</v>
      </c>
      <c r="D71" s="30">
        <f>SUM(L81:L85)</f>
        <v>784</v>
      </c>
      <c r="E71" s="26" t="s">
        <v>36</v>
      </c>
      <c r="F71" s="48">
        <f t="shared" si="3"/>
        <v>398</v>
      </c>
      <c r="G71" s="49">
        <v>208</v>
      </c>
      <c r="H71" s="53">
        <v>190</v>
      </c>
      <c r="I71" s="26" t="s">
        <v>37</v>
      </c>
      <c r="J71" s="48">
        <f t="shared" si="4"/>
        <v>681</v>
      </c>
      <c r="K71" s="62">
        <v>302</v>
      </c>
      <c r="L71" s="63">
        <v>379</v>
      </c>
    </row>
    <row r="72" spans="1:12" ht="18" customHeight="1" x14ac:dyDescent="0.15">
      <c r="A72" s="23" t="s">
        <v>159</v>
      </c>
      <c r="B72" s="27">
        <f>SUM(J86:J90)</f>
        <v>422</v>
      </c>
      <c r="C72" s="29">
        <f>SUM(K86:K90)</f>
        <v>87</v>
      </c>
      <c r="D72" s="30">
        <f>SUM(L86:L90)</f>
        <v>335</v>
      </c>
      <c r="E72" s="26" t="s">
        <v>38</v>
      </c>
      <c r="F72" s="48">
        <f t="shared" si="3"/>
        <v>419</v>
      </c>
      <c r="G72" s="49">
        <v>211</v>
      </c>
      <c r="H72" s="53">
        <v>208</v>
      </c>
      <c r="I72" s="26" t="s">
        <v>39</v>
      </c>
      <c r="J72" s="48">
        <f t="shared" si="4"/>
        <v>573</v>
      </c>
      <c r="K72" s="62">
        <v>271</v>
      </c>
      <c r="L72" s="63">
        <v>302</v>
      </c>
    </row>
    <row r="73" spans="1:12" ht="18" customHeight="1" x14ac:dyDescent="0.15">
      <c r="A73" s="23" t="s">
        <v>132</v>
      </c>
      <c r="B73" s="27">
        <f>SUM(J91)</f>
        <v>52</v>
      </c>
      <c r="C73" s="29">
        <f>SUM(K91)</f>
        <v>10</v>
      </c>
      <c r="D73" s="30">
        <f>SUM(L91)</f>
        <v>42</v>
      </c>
      <c r="E73" s="26" t="s">
        <v>40</v>
      </c>
      <c r="F73" s="48">
        <f t="shared" si="3"/>
        <v>431</v>
      </c>
      <c r="G73" s="49">
        <v>216</v>
      </c>
      <c r="H73" s="53">
        <v>215</v>
      </c>
      <c r="I73" s="26" t="s">
        <v>41</v>
      </c>
      <c r="J73" s="48">
        <f t="shared" si="4"/>
        <v>499</v>
      </c>
      <c r="K73" s="62">
        <v>200</v>
      </c>
      <c r="L73" s="63">
        <v>299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449</v>
      </c>
      <c r="G74" s="49">
        <v>246</v>
      </c>
      <c r="H74" s="53">
        <v>203</v>
      </c>
      <c r="I74" s="26" t="s">
        <v>43</v>
      </c>
      <c r="J74" s="48">
        <f t="shared" si="4"/>
        <v>457</v>
      </c>
      <c r="K74" s="62">
        <v>190</v>
      </c>
      <c r="L74" s="63">
        <v>267</v>
      </c>
    </row>
    <row r="75" spans="1:12" ht="18" customHeight="1" x14ac:dyDescent="0.15">
      <c r="A75" s="33" t="s">
        <v>133</v>
      </c>
      <c r="B75" s="48">
        <f t="shared" ref="B75:B92" si="5">+C75+D75</f>
        <v>207</v>
      </c>
      <c r="C75" s="49">
        <v>106</v>
      </c>
      <c r="D75" s="49">
        <v>101</v>
      </c>
      <c r="E75" s="26" t="s">
        <v>44</v>
      </c>
      <c r="F75" s="48">
        <f t="shared" si="3"/>
        <v>500</v>
      </c>
      <c r="G75" s="49">
        <v>232</v>
      </c>
      <c r="H75" s="53">
        <v>268</v>
      </c>
      <c r="I75" s="26" t="s">
        <v>45</v>
      </c>
      <c r="J75" s="48">
        <f t="shared" si="4"/>
        <v>480</v>
      </c>
      <c r="K75" s="62">
        <v>182</v>
      </c>
      <c r="L75" s="63">
        <v>298</v>
      </c>
    </row>
    <row r="76" spans="1:12" ht="18" customHeight="1" x14ac:dyDescent="0.15">
      <c r="A76" s="33" t="s">
        <v>134</v>
      </c>
      <c r="B76" s="48">
        <f t="shared" si="5"/>
        <v>235</v>
      </c>
      <c r="C76" s="49">
        <v>129</v>
      </c>
      <c r="D76" s="50">
        <v>106</v>
      </c>
      <c r="E76" s="26" t="s">
        <v>46</v>
      </c>
      <c r="F76" s="48">
        <f t="shared" si="3"/>
        <v>558</v>
      </c>
      <c r="G76" s="49">
        <v>285</v>
      </c>
      <c r="H76" s="53">
        <v>273</v>
      </c>
      <c r="I76" s="26" t="s">
        <v>47</v>
      </c>
      <c r="J76" s="48">
        <f t="shared" si="4"/>
        <v>502</v>
      </c>
      <c r="K76" s="62">
        <v>197</v>
      </c>
      <c r="L76" s="63">
        <v>305</v>
      </c>
    </row>
    <row r="77" spans="1:12" ht="18" customHeight="1" x14ac:dyDescent="0.15">
      <c r="A77" s="33" t="s">
        <v>48</v>
      </c>
      <c r="B77" s="48">
        <f t="shared" si="5"/>
        <v>190</v>
      </c>
      <c r="C77" s="49">
        <v>114</v>
      </c>
      <c r="D77" s="49">
        <v>76</v>
      </c>
      <c r="E77" s="26" t="s">
        <v>49</v>
      </c>
      <c r="F77" s="48">
        <f t="shared" si="3"/>
        <v>537</v>
      </c>
      <c r="G77" s="49">
        <v>279</v>
      </c>
      <c r="H77" s="53">
        <v>258</v>
      </c>
      <c r="I77" s="26" t="s">
        <v>50</v>
      </c>
      <c r="J77" s="48">
        <f t="shared" si="4"/>
        <v>423</v>
      </c>
      <c r="K77" s="62">
        <v>153</v>
      </c>
      <c r="L77" s="63">
        <v>270</v>
      </c>
    </row>
    <row r="78" spans="1:12" ht="18" customHeight="1" x14ac:dyDescent="0.15">
      <c r="A78" s="33" t="s">
        <v>51</v>
      </c>
      <c r="B78" s="48">
        <f t="shared" si="5"/>
        <v>234</v>
      </c>
      <c r="C78" s="49">
        <v>120</v>
      </c>
      <c r="D78" s="49">
        <v>114</v>
      </c>
      <c r="E78" s="26" t="s">
        <v>52</v>
      </c>
      <c r="F78" s="48">
        <f t="shared" si="3"/>
        <v>620</v>
      </c>
      <c r="G78" s="49">
        <v>331</v>
      </c>
      <c r="H78" s="53">
        <v>289</v>
      </c>
      <c r="I78" s="26" t="s">
        <v>53</v>
      </c>
      <c r="J78" s="48">
        <f t="shared" si="4"/>
        <v>394</v>
      </c>
      <c r="K78" s="62">
        <v>158</v>
      </c>
      <c r="L78" s="63">
        <v>236</v>
      </c>
    </row>
    <row r="79" spans="1:12" ht="18" customHeight="1" x14ac:dyDescent="0.15">
      <c r="A79" s="33" t="s">
        <v>54</v>
      </c>
      <c r="B79" s="48">
        <f t="shared" si="5"/>
        <v>227</v>
      </c>
      <c r="C79" s="49">
        <v>131</v>
      </c>
      <c r="D79" s="49">
        <v>96</v>
      </c>
      <c r="E79" s="26" t="s">
        <v>55</v>
      </c>
      <c r="F79" s="48">
        <f t="shared" si="3"/>
        <v>584</v>
      </c>
      <c r="G79" s="49">
        <v>279</v>
      </c>
      <c r="H79" s="54">
        <v>305</v>
      </c>
      <c r="I79" s="26" t="s">
        <v>56</v>
      </c>
      <c r="J79" s="48">
        <f t="shared" si="4"/>
        <v>359</v>
      </c>
      <c r="K79" s="62">
        <v>122</v>
      </c>
      <c r="L79" s="63">
        <v>237</v>
      </c>
    </row>
    <row r="80" spans="1:12" ht="18" customHeight="1" x14ac:dyDescent="0.15">
      <c r="A80" s="33" t="s">
        <v>57</v>
      </c>
      <c r="B80" s="48">
        <f t="shared" si="5"/>
        <v>252</v>
      </c>
      <c r="C80" s="49">
        <v>147</v>
      </c>
      <c r="D80" s="49">
        <v>105</v>
      </c>
      <c r="E80" s="26" t="s">
        <v>58</v>
      </c>
      <c r="F80" s="48">
        <f t="shared" si="3"/>
        <v>603</v>
      </c>
      <c r="G80" s="49">
        <v>303</v>
      </c>
      <c r="H80" s="53">
        <v>300</v>
      </c>
      <c r="I80" s="26" t="s">
        <v>59</v>
      </c>
      <c r="J80" s="48">
        <f t="shared" si="4"/>
        <v>341</v>
      </c>
      <c r="K80" s="62">
        <v>106</v>
      </c>
      <c r="L80" s="63">
        <v>235</v>
      </c>
    </row>
    <row r="81" spans="1:12" ht="18" customHeight="1" x14ac:dyDescent="0.15">
      <c r="A81" s="33" t="s">
        <v>60</v>
      </c>
      <c r="B81" s="48">
        <f t="shared" si="5"/>
        <v>268</v>
      </c>
      <c r="C81" s="49">
        <v>129</v>
      </c>
      <c r="D81" s="49">
        <v>139</v>
      </c>
      <c r="E81" s="26" t="s">
        <v>61</v>
      </c>
      <c r="F81" s="48">
        <f t="shared" si="3"/>
        <v>649</v>
      </c>
      <c r="G81" s="49">
        <v>339</v>
      </c>
      <c r="H81" s="53">
        <v>310</v>
      </c>
      <c r="I81" s="26" t="s">
        <v>62</v>
      </c>
      <c r="J81" s="48">
        <f t="shared" si="4"/>
        <v>262</v>
      </c>
      <c r="K81" s="62">
        <v>75</v>
      </c>
      <c r="L81" s="63">
        <v>187</v>
      </c>
    </row>
    <row r="82" spans="1:12" ht="18" customHeight="1" x14ac:dyDescent="0.15">
      <c r="A82" s="33" t="s">
        <v>63</v>
      </c>
      <c r="B82" s="48">
        <f t="shared" si="5"/>
        <v>287</v>
      </c>
      <c r="C82" s="49">
        <v>151</v>
      </c>
      <c r="D82" s="49">
        <v>136</v>
      </c>
      <c r="E82" s="26" t="s">
        <v>64</v>
      </c>
      <c r="F82" s="48">
        <f t="shared" si="3"/>
        <v>617</v>
      </c>
      <c r="G82" s="49">
        <v>295</v>
      </c>
      <c r="H82" s="53">
        <v>322</v>
      </c>
      <c r="I82" s="26" t="s">
        <v>161</v>
      </c>
      <c r="J82" s="48">
        <f t="shared" si="4"/>
        <v>276</v>
      </c>
      <c r="K82" s="62">
        <v>67</v>
      </c>
      <c r="L82" s="63">
        <v>209</v>
      </c>
    </row>
    <row r="83" spans="1:12" ht="18" customHeight="1" x14ac:dyDescent="0.15">
      <c r="A83" s="33" t="s">
        <v>66</v>
      </c>
      <c r="B83" s="48">
        <f t="shared" si="5"/>
        <v>272</v>
      </c>
      <c r="C83" s="49">
        <v>142</v>
      </c>
      <c r="D83" s="49">
        <v>130</v>
      </c>
      <c r="E83" s="26" t="s">
        <v>67</v>
      </c>
      <c r="F83" s="48">
        <f t="shared" si="3"/>
        <v>660</v>
      </c>
      <c r="G83" s="49">
        <v>359</v>
      </c>
      <c r="H83" s="53">
        <v>301</v>
      </c>
      <c r="I83" s="26" t="s">
        <v>68</v>
      </c>
      <c r="J83" s="48">
        <f t="shared" si="4"/>
        <v>191</v>
      </c>
      <c r="K83" s="62">
        <v>50</v>
      </c>
      <c r="L83" s="63">
        <v>141</v>
      </c>
    </row>
    <row r="84" spans="1:12" ht="18" customHeight="1" x14ac:dyDescent="0.15">
      <c r="A84" s="33" t="s">
        <v>69</v>
      </c>
      <c r="B84" s="48">
        <f t="shared" si="5"/>
        <v>320</v>
      </c>
      <c r="C84" s="49">
        <v>156</v>
      </c>
      <c r="D84" s="51">
        <v>164</v>
      </c>
      <c r="E84" s="26" t="s">
        <v>70</v>
      </c>
      <c r="F84" s="48">
        <f t="shared" si="3"/>
        <v>560</v>
      </c>
      <c r="G84" s="49">
        <v>299</v>
      </c>
      <c r="H84" s="53">
        <v>261</v>
      </c>
      <c r="I84" s="26" t="s">
        <v>71</v>
      </c>
      <c r="J84" s="48">
        <f t="shared" si="4"/>
        <v>173</v>
      </c>
      <c r="K84" s="62">
        <v>44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347</v>
      </c>
      <c r="C85" s="49">
        <v>178</v>
      </c>
      <c r="D85" s="49">
        <v>169</v>
      </c>
      <c r="E85" s="26" t="s">
        <v>73</v>
      </c>
      <c r="F85" s="48">
        <f t="shared" si="3"/>
        <v>607</v>
      </c>
      <c r="G85" s="49">
        <v>309</v>
      </c>
      <c r="H85" s="53">
        <v>298</v>
      </c>
      <c r="I85" s="26" t="s">
        <v>74</v>
      </c>
      <c r="J85" s="48">
        <f t="shared" si="4"/>
        <v>156</v>
      </c>
      <c r="K85" s="62">
        <v>38</v>
      </c>
      <c r="L85" s="63">
        <v>118</v>
      </c>
    </row>
    <row r="86" spans="1:12" ht="18" customHeight="1" x14ac:dyDescent="0.15">
      <c r="A86" s="33" t="s">
        <v>75</v>
      </c>
      <c r="B86" s="48">
        <f t="shared" si="5"/>
        <v>326</v>
      </c>
      <c r="C86" s="49">
        <v>181</v>
      </c>
      <c r="D86" s="49">
        <v>145</v>
      </c>
      <c r="E86" s="26" t="s">
        <v>76</v>
      </c>
      <c r="F86" s="48">
        <f t="shared" si="3"/>
        <v>591</v>
      </c>
      <c r="G86" s="49">
        <v>311</v>
      </c>
      <c r="H86" s="53">
        <v>280</v>
      </c>
      <c r="I86" s="26" t="s">
        <v>77</v>
      </c>
      <c r="J86" s="48">
        <f t="shared" si="4"/>
        <v>139</v>
      </c>
      <c r="K86" s="62">
        <v>29</v>
      </c>
      <c r="L86" s="63">
        <v>110</v>
      </c>
    </row>
    <row r="87" spans="1:12" ht="18" customHeight="1" x14ac:dyDescent="0.15">
      <c r="A87" s="33" t="s">
        <v>78</v>
      </c>
      <c r="B87" s="48">
        <f t="shared" si="5"/>
        <v>340</v>
      </c>
      <c r="C87" s="49">
        <v>182</v>
      </c>
      <c r="D87" s="49">
        <v>158</v>
      </c>
      <c r="E87" s="26" t="s">
        <v>79</v>
      </c>
      <c r="F87" s="48">
        <f t="shared" si="3"/>
        <v>632</v>
      </c>
      <c r="G87" s="49">
        <v>318</v>
      </c>
      <c r="H87" s="53">
        <v>314</v>
      </c>
      <c r="I87" s="26" t="s">
        <v>80</v>
      </c>
      <c r="J87" s="48">
        <f t="shared" si="4"/>
        <v>114</v>
      </c>
      <c r="K87" s="62">
        <v>27</v>
      </c>
      <c r="L87" s="63">
        <v>87</v>
      </c>
    </row>
    <row r="88" spans="1:12" ht="18" customHeight="1" x14ac:dyDescent="0.15">
      <c r="A88" s="33" t="s">
        <v>81</v>
      </c>
      <c r="B88" s="48">
        <f t="shared" si="5"/>
        <v>350</v>
      </c>
      <c r="C88" s="49">
        <v>179</v>
      </c>
      <c r="D88" s="49">
        <v>171</v>
      </c>
      <c r="E88" s="26" t="s">
        <v>82</v>
      </c>
      <c r="F88" s="48">
        <f t="shared" si="3"/>
        <v>382</v>
      </c>
      <c r="G88" s="49">
        <v>192</v>
      </c>
      <c r="H88" s="53">
        <v>190</v>
      </c>
      <c r="I88" s="26" t="s">
        <v>83</v>
      </c>
      <c r="J88" s="48">
        <f t="shared" si="4"/>
        <v>80</v>
      </c>
      <c r="K88" s="62">
        <v>15</v>
      </c>
      <c r="L88" s="63">
        <v>65</v>
      </c>
    </row>
    <row r="89" spans="1:12" ht="18" customHeight="1" x14ac:dyDescent="0.15">
      <c r="A89" s="33" t="s">
        <v>84</v>
      </c>
      <c r="B89" s="48">
        <f t="shared" si="5"/>
        <v>349</v>
      </c>
      <c r="C89" s="49">
        <v>186</v>
      </c>
      <c r="D89" s="49">
        <v>163</v>
      </c>
      <c r="E89" s="26" t="s">
        <v>85</v>
      </c>
      <c r="F89" s="48">
        <f t="shared" si="3"/>
        <v>583</v>
      </c>
      <c r="G89" s="49">
        <v>288</v>
      </c>
      <c r="H89" s="53">
        <v>295</v>
      </c>
      <c r="I89" s="26" t="s">
        <v>86</v>
      </c>
      <c r="J89" s="48">
        <f t="shared" si="4"/>
        <v>49</v>
      </c>
      <c r="K89" s="62">
        <v>12</v>
      </c>
      <c r="L89" s="63">
        <v>37</v>
      </c>
    </row>
    <row r="90" spans="1:12" ht="18" customHeight="1" x14ac:dyDescent="0.15">
      <c r="A90" s="33" t="s">
        <v>87</v>
      </c>
      <c r="B90" s="48">
        <f t="shared" si="5"/>
        <v>361</v>
      </c>
      <c r="C90" s="49">
        <v>200</v>
      </c>
      <c r="D90" s="52">
        <v>161</v>
      </c>
      <c r="E90" s="26" t="s">
        <v>88</v>
      </c>
      <c r="F90" s="48">
        <f t="shared" si="3"/>
        <v>555</v>
      </c>
      <c r="G90" s="49">
        <v>288</v>
      </c>
      <c r="H90" s="53">
        <v>267</v>
      </c>
      <c r="I90" s="26" t="s">
        <v>89</v>
      </c>
      <c r="J90" s="48">
        <f t="shared" si="4"/>
        <v>40</v>
      </c>
      <c r="K90" s="62">
        <v>4</v>
      </c>
      <c r="L90" s="63">
        <v>36</v>
      </c>
    </row>
    <row r="91" spans="1:12" ht="18" customHeight="1" x14ac:dyDescent="0.15">
      <c r="A91" s="33" t="s">
        <v>90</v>
      </c>
      <c r="B91" s="48">
        <f t="shared" si="5"/>
        <v>402</v>
      </c>
      <c r="C91" s="49">
        <v>210</v>
      </c>
      <c r="D91" s="52">
        <v>192</v>
      </c>
      <c r="E91" s="26" t="s">
        <v>91</v>
      </c>
      <c r="F91" s="48">
        <f t="shared" si="3"/>
        <v>505</v>
      </c>
      <c r="G91" s="49">
        <v>239</v>
      </c>
      <c r="H91" s="53">
        <v>266</v>
      </c>
      <c r="I91" s="26" t="s">
        <v>132</v>
      </c>
      <c r="J91" s="48">
        <f t="shared" si="4"/>
        <v>52</v>
      </c>
      <c r="K91" s="62">
        <v>10</v>
      </c>
      <c r="L91" s="63">
        <v>42</v>
      </c>
    </row>
    <row r="92" spans="1:12" ht="18" customHeight="1" x14ac:dyDescent="0.15">
      <c r="A92" s="33" t="s">
        <v>92</v>
      </c>
      <c r="B92" s="48">
        <f t="shared" si="5"/>
        <v>387</v>
      </c>
      <c r="C92" s="49">
        <v>210</v>
      </c>
      <c r="D92" s="52">
        <v>177</v>
      </c>
      <c r="E92" s="26" t="s">
        <v>93</v>
      </c>
      <c r="F92" s="48">
        <f t="shared" si="3"/>
        <v>509</v>
      </c>
      <c r="G92" s="49">
        <v>262</v>
      </c>
      <c r="H92" s="53">
        <v>247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68"/>
      <c r="C95" s="68"/>
      <c r="D95" s="37"/>
      <c r="E95" s="38"/>
      <c r="F95" s="37"/>
      <c r="G95" s="37"/>
      <c r="H95" s="37"/>
      <c r="I95" s="38"/>
      <c r="J95" s="69" t="str">
        <f>I1</f>
        <v>令和4年1月1日現在</v>
      </c>
      <c r="K95" s="70"/>
      <c r="L95" s="70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442</v>
      </c>
      <c r="C98" s="57">
        <f>SUM(C100:C120)</f>
        <v>138</v>
      </c>
      <c r="D98" s="56">
        <f>SUM(D100:D120)</f>
        <v>304</v>
      </c>
      <c r="E98" s="26" t="s">
        <v>131</v>
      </c>
      <c r="F98" s="48">
        <f t="shared" ref="F98:F139" si="6">+G98+H98</f>
        <v>0</v>
      </c>
      <c r="G98" s="49">
        <v>0</v>
      </c>
      <c r="H98" s="53">
        <v>0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12</v>
      </c>
      <c r="K99" s="49">
        <v>1</v>
      </c>
      <c r="L99" s="49">
        <v>11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1</v>
      </c>
      <c r="D100" s="47">
        <f>SUM(D122:D126)</f>
        <v>2</v>
      </c>
      <c r="E100" s="26" t="s">
        <v>0</v>
      </c>
      <c r="F100" s="48">
        <f t="shared" si="6"/>
        <v>5</v>
      </c>
      <c r="G100" s="49">
        <v>1</v>
      </c>
      <c r="H100" s="53">
        <v>4</v>
      </c>
      <c r="I100" s="26" t="s">
        <v>1</v>
      </c>
      <c r="J100" s="48">
        <f t="shared" si="7"/>
        <v>2</v>
      </c>
      <c r="K100" s="49">
        <v>1</v>
      </c>
      <c r="L100" s="49">
        <v>1</v>
      </c>
    </row>
    <row r="101" spans="1:12" ht="18" customHeight="1" x14ac:dyDescent="0.15">
      <c r="A101" s="23" t="s">
        <v>141</v>
      </c>
      <c r="B101" s="48">
        <f>SUM(B127:B131)</f>
        <v>4</v>
      </c>
      <c r="C101" s="48">
        <f>SUM(C127:C131)</f>
        <v>2</v>
      </c>
      <c r="D101" s="48">
        <f>SUM(D127:D131)</f>
        <v>2</v>
      </c>
      <c r="E101" s="26" t="s">
        <v>2</v>
      </c>
      <c r="F101" s="48">
        <f t="shared" si="6"/>
        <v>7</v>
      </c>
      <c r="G101" s="49">
        <v>4</v>
      </c>
      <c r="H101" s="54">
        <v>3</v>
      </c>
      <c r="I101" s="26" t="s">
        <v>3</v>
      </c>
      <c r="J101" s="48">
        <f t="shared" si="7"/>
        <v>3</v>
      </c>
      <c r="K101" s="49">
        <v>0</v>
      </c>
      <c r="L101" s="49">
        <v>3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6"/>
        <v>12</v>
      </c>
      <c r="G102" s="49">
        <v>7</v>
      </c>
      <c r="H102" s="53">
        <v>5</v>
      </c>
      <c r="I102" s="26" t="s">
        <v>5</v>
      </c>
      <c r="J102" s="48">
        <f t="shared" si="7"/>
        <v>3</v>
      </c>
      <c r="K102" s="49">
        <v>0</v>
      </c>
      <c r="L102" s="49">
        <v>3</v>
      </c>
    </row>
    <row r="103" spans="1:12" ht="18" customHeight="1" x14ac:dyDescent="0.15">
      <c r="A103" s="23" t="s">
        <v>143</v>
      </c>
      <c r="B103" s="48">
        <f>SUM(B137+B138+B139+F98+F99)</f>
        <v>7</v>
      </c>
      <c r="C103" s="48">
        <f>SUM(C137+C138+C139+G98+G99)</f>
        <v>4</v>
      </c>
      <c r="D103" s="48">
        <f>SUM(D137+D138+D139+H98+H99)</f>
        <v>3</v>
      </c>
      <c r="E103" s="26" t="s">
        <v>6</v>
      </c>
      <c r="F103" s="48">
        <f t="shared" si="6"/>
        <v>12</v>
      </c>
      <c r="G103" s="49">
        <v>6</v>
      </c>
      <c r="H103" s="53">
        <v>6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25</v>
      </c>
      <c r="D104" s="48">
        <f>SUM(H100:H104)</f>
        <v>24</v>
      </c>
      <c r="E104" s="26" t="s">
        <v>8</v>
      </c>
      <c r="F104" s="48">
        <f t="shared" si="6"/>
        <v>13</v>
      </c>
      <c r="G104" s="49">
        <v>7</v>
      </c>
      <c r="H104" s="54">
        <v>6</v>
      </c>
      <c r="I104" s="26" t="s">
        <v>9</v>
      </c>
      <c r="J104" s="48">
        <f t="shared" si="7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74</v>
      </c>
      <c r="C105" s="48">
        <f>SUM(G105:G109)</f>
        <v>35</v>
      </c>
      <c r="D105" s="48">
        <f>SUM(H105:H109)</f>
        <v>39</v>
      </c>
      <c r="E105" s="26" t="s">
        <v>10</v>
      </c>
      <c r="F105" s="48">
        <f t="shared" si="6"/>
        <v>20</v>
      </c>
      <c r="G105" s="49">
        <v>8</v>
      </c>
      <c r="H105" s="53">
        <v>12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38</v>
      </c>
      <c r="C106" s="48">
        <f>SUM(G110:G114)</f>
        <v>14</v>
      </c>
      <c r="D106" s="48">
        <f>SUM(H110:H114)</f>
        <v>24</v>
      </c>
      <c r="E106" s="26" t="s">
        <v>12</v>
      </c>
      <c r="F106" s="48">
        <f t="shared" si="6"/>
        <v>20</v>
      </c>
      <c r="G106" s="49">
        <v>12</v>
      </c>
      <c r="H106" s="53">
        <v>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13</v>
      </c>
      <c r="D107" s="48">
        <f>SUM(H115:H119)</f>
        <v>18</v>
      </c>
      <c r="E107" s="26" t="s">
        <v>14</v>
      </c>
      <c r="F107" s="48">
        <f t="shared" si="6"/>
        <v>15</v>
      </c>
      <c r="G107" s="49">
        <v>8</v>
      </c>
      <c r="H107" s="53">
        <v>7</v>
      </c>
      <c r="I107" s="26" t="s">
        <v>15</v>
      </c>
      <c r="J107" s="48">
        <f t="shared" si="7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3</v>
      </c>
      <c r="D108" s="47">
        <f>SUM(H120:H124)</f>
        <v>40</v>
      </c>
      <c r="E108" s="26" t="s">
        <v>16</v>
      </c>
      <c r="F108" s="48">
        <f t="shared" si="6"/>
        <v>9</v>
      </c>
      <c r="G108" s="49">
        <v>5</v>
      </c>
      <c r="H108" s="53">
        <v>4</v>
      </c>
      <c r="I108" s="26" t="s">
        <v>17</v>
      </c>
      <c r="J108" s="48">
        <f t="shared" si="7"/>
        <v>1</v>
      </c>
      <c r="K108" s="49">
        <v>0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45</v>
      </c>
      <c r="C109" s="48">
        <f>SUM(G125:G129)</f>
        <v>7</v>
      </c>
      <c r="D109" s="47">
        <f>SUM(H125:H129)</f>
        <v>38</v>
      </c>
      <c r="E109" s="26" t="s">
        <v>18</v>
      </c>
      <c r="F109" s="48">
        <f t="shared" si="6"/>
        <v>10</v>
      </c>
      <c r="G109" s="49">
        <v>2</v>
      </c>
      <c r="H109" s="53">
        <v>8</v>
      </c>
      <c r="I109" s="26" t="s">
        <v>19</v>
      </c>
      <c r="J109" s="48">
        <f t="shared" si="7"/>
        <v>4</v>
      </c>
      <c r="K109" s="49">
        <v>1</v>
      </c>
      <c r="L109" s="49">
        <v>3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7</v>
      </c>
      <c r="D110" s="47">
        <f>SUM(H130:H134)</f>
        <v>31</v>
      </c>
      <c r="E110" s="26" t="s">
        <v>20</v>
      </c>
      <c r="F110" s="48">
        <f t="shared" si="6"/>
        <v>5</v>
      </c>
      <c r="G110" s="49">
        <v>1</v>
      </c>
      <c r="H110" s="53">
        <v>4</v>
      </c>
      <c r="I110" s="26" t="s">
        <v>21</v>
      </c>
      <c r="J110" s="48">
        <f t="shared" si="7"/>
        <v>2</v>
      </c>
      <c r="K110" s="49">
        <v>1</v>
      </c>
      <c r="L110" s="49">
        <v>1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7</v>
      </c>
      <c r="D111" s="47">
        <f>SUM(H135:H139)</f>
        <v>26</v>
      </c>
      <c r="E111" s="26" t="s">
        <v>22</v>
      </c>
      <c r="F111" s="48">
        <f t="shared" si="6"/>
        <v>14</v>
      </c>
      <c r="G111" s="49">
        <v>8</v>
      </c>
      <c r="H111" s="53">
        <v>6</v>
      </c>
      <c r="I111" s="26" t="s">
        <v>23</v>
      </c>
      <c r="J111" s="48">
        <f t="shared" si="7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25</v>
      </c>
      <c r="C112" s="48">
        <f>SUM(K98:K102)</f>
        <v>2</v>
      </c>
      <c r="D112" s="47">
        <f>SUM(L98:L102)</f>
        <v>23</v>
      </c>
      <c r="E112" s="26" t="s">
        <v>24</v>
      </c>
      <c r="F112" s="48">
        <f t="shared" si="6"/>
        <v>6</v>
      </c>
      <c r="G112" s="49">
        <v>2</v>
      </c>
      <c r="H112" s="53">
        <v>4</v>
      </c>
      <c r="I112" s="26" t="s">
        <v>25</v>
      </c>
      <c r="J112" s="48">
        <f t="shared" si="7"/>
        <v>2</v>
      </c>
      <c r="K112" s="49">
        <v>2</v>
      </c>
      <c r="L112" s="49">
        <v>0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10</v>
      </c>
      <c r="G113" s="49">
        <v>2</v>
      </c>
      <c r="H113" s="53">
        <v>8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11</v>
      </c>
      <c r="C114" s="48">
        <f>SUM(K108:K112)</f>
        <v>4</v>
      </c>
      <c r="D114" s="47">
        <f>SUM(L108:L112)</f>
        <v>7</v>
      </c>
      <c r="E114" s="26" t="s">
        <v>28</v>
      </c>
      <c r="F114" s="48">
        <f t="shared" si="6"/>
        <v>3</v>
      </c>
      <c r="G114" s="49">
        <v>1</v>
      </c>
      <c r="H114" s="54">
        <v>2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3</v>
      </c>
      <c r="D115" s="47">
        <f>SUM(L113:L117)</f>
        <v>5</v>
      </c>
      <c r="E115" s="26" t="s">
        <v>30</v>
      </c>
      <c r="F115" s="48">
        <f t="shared" si="6"/>
        <v>7</v>
      </c>
      <c r="G115" s="49">
        <v>3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1</v>
      </c>
      <c r="D116" s="47">
        <f>SUM(L118:L122)</f>
        <v>5</v>
      </c>
      <c r="E116" s="26" t="s">
        <v>32</v>
      </c>
      <c r="F116" s="48">
        <f t="shared" si="6"/>
        <v>6</v>
      </c>
      <c r="G116" s="49">
        <v>3</v>
      </c>
      <c r="H116" s="53">
        <v>3</v>
      </c>
      <c r="I116" s="26" t="s">
        <v>33</v>
      </c>
      <c r="J116" s="48">
        <f t="shared" si="7"/>
        <v>3</v>
      </c>
      <c r="K116" s="49">
        <v>0</v>
      </c>
      <c r="L116" s="49">
        <v>3</v>
      </c>
    </row>
    <row r="117" spans="1:12" ht="18" customHeight="1" x14ac:dyDescent="0.15">
      <c r="A117" s="23" t="s">
        <v>157</v>
      </c>
      <c r="B117" s="48">
        <f>SUM(J123:J127)</f>
        <v>0</v>
      </c>
      <c r="C117" s="48">
        <f>SUM(K123:K127)</f>
        <v>0</v>
      </c>
      <c r="D117" s="48">
        <f>SUM(L123:L127)</f>
        <v>0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2</v>
      </c>
      <c r="K117" s="49">
        <v>1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5</v>
      </c>
      <c r="G118" s="49">
        <v>1</v>
      </c>
      <c r="H118" s="53">
        <v>4</v>
      </c>
      <c r="I118" s="26" t="s">
        <v>37</v>
      </c>
      <c r="J118" s="48">
        <f t="shared" si="7"/>
        <v>3</v>
      </c>
      <c r="K118" s="49">
        <v>1</v>
      </c>
      <c r="L118" s="49">
        <v>2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7</v>
      </c>
      <c r="G119" s="49">
        <v>3</v>
      </c>
      <c r="H119" s="53">
        <v>4</v>
      </c>
      <c r="I119" s="26" t="s">
        <v>39</v>
      </c>
      <c r="J119" s="48">
        <f t="shared" si="7"/>
        <v>1</v>
      </c>
      <c r="K119" s="49">
        <v>0</v>
      </c>
      <c r="L119" s="49">
        <v>1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8</v>
      </c>
      <c r="G120" s="49">
        <v>0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1</v>
      </c>
      <c r="H121" s="53">
        <v>7</v>
      </c>
      <c r="I121" s="26" t="s">
        <v>43</v>
      </c>
      <c r="J121" s="48">
        <f t="shared" si="7"/>
        <v>1</v>
      </c>
      <c r="K121" s="49">
        <v>0</v>
      </c>
      <c r="L121" s="49">
        <v>1</v>
      </c>
    </row>
    <row r="122" spans="1:12" ht="18" customHeight="1" x14ac:dyDescent="0.15">
      <c r="A122" s="33" t="s">
        <v>133</v>
      </c>
      <c r="B122" s="48">
        <f t="shared" ref="B122:B139" si="8">+C122+D122</f>
        <v>0</v>
      </c>
      <c r="C122" s="49">
        <v>0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9</v>
      </c>
      <c r="G123" s="49">
        <v>1</v>
      </c>
      <c r="H123" s="53">
        <v>8</v>
      </c>
      <c r="I123" s="26" t="s">
        <v>47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9</v>
      </c>
      <c r="G124" s="49">
        <v>0</v>
      </c>
      <c r="H124" s="53">
        <v>9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1</v>
      </c>
      <c r="D125" s="49">
        <v>0</v>
      </c>
      <c r="E125" s="26" t="s">
        <v>52</v>
      </c>
      <c r="F125" s="48">
        <f t="shared" si="6"/>
        <v>9</v>
      </c>
      <c r="G125" s="49">
        <v>3</v>
      </c>
      <c r="H125" s="54">
        <v>6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14</v>
      </c>
      <c r="G126" s="49">
        <v>3</v>
      </c>
      <c r="H126" s="53">
        <v>11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10</v>
      </c>
      <c r="G127" s="49">
        <v>1</v>
      </c>
      <c r="H127" s="53">
        <v>9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2</v>
      </c>
      <c r="C128" s="49">
        <v>0</v>
      </c>
      <c r="D128" s="49">
        <v>2</v>
      </c>
      <c r="E128" s="26" t="s">
        <v>61</v>
      </c>
      <c r="F128" s="48">
        <f t="shared" si="6"/>
        <v>5</v>
      </c>
      <c r="G128" s="49">
        <v>0</v>
      </c>
      <c r="H128" s="53">
        <v>5</v>
      </c>
      <c r="I128" s="26" t="s">
        <v>62</v>
      </c>
      <c r="J128" s="48">
        <f t="shared" si="7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2</v>
      </c>
      <c r="D129" s="49">
        <v>0</v>
      </c>
      <c r="E129" s="26" t="s">
        <v>64</v>
      </c>
      <c r="F129" s="48">
        <f t="shared" si="6"/>
        <v>7</v>
      </c>
      <c r="G129" s="49">
        <v>0</v>
      </c>
      <c r="H129" s="53">
        <v>7</v>
      </c>
      <c r="I129" s="26" t="s">
        <v>65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5</v>
      </c>
      <c r="G130" s="49">
        <v>1</v>
      </c>
      <c r="H130" s="53">
        <v>4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0</v>
      </c>
      <c r="C131" s="49">
        <v>0</v>
      </c>
      <c r="D131" s="51">
        <v>0</v>
      </c>
      <c r="E131" s="26" t="s">
        <v>70</v>
      </c>
      <c r="F131" s="48">
        <f t="shared" si="6"/>
        <v>9</v>
      </c>
      <c r="G131" s="49">
        <v>2</v>
      </c>
      <c r="H131" s="53">
        <v>7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2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1</v>
      </c>
      <c r="C133" s="49">
        <v>0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1</v>
      </c>
      <c r="C134" s="49">
        <v>0</v>
      </c>
      <c r="D134" s="49">
        <v>1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2</v>
      </c>
      <c r="D135" s="49">
        <v>0</v>
      </c>
      <c r="E135" s="26" t="s">
        <v>82</v>
      </c>
      <c r="F135" s="48">
        <f t="shared" si="6"/>
        <v>8</v>
      </c>
      <c r="G135" s="49">
        <v>0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1</v>
      </c>
      <c r="D136" s="49">
        <v>1</v>
      </c>
      <c r="E136" s="26" t="s">
        <v>85</v>
      </c>
      <c r="F136" s="48">
        <f t="shared" si="6"/>
        <v>8</v>
      </c>
      <c r="G136" s="49">
        <v>2</v>
      </c>
      <c r="H136" s="53">
        <v>6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0</v>
      </c>
      <c r="C137" s="49">
        <v>0</v>
      </c>
      <c r="D137" s="52">
        <v>0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1</v>
      </c>
      <c r="D138" s="59">
        <v>1</v>
      </c>
      <c r="E138" s="26" t="s">
        <v>91</v>
      </c>
      <c r="F138" s="48">
        <f t="shared" si="6"/>
        <v>3</v>
      </c>
      <c r="G138" s="49">
        <v>2</v>
      </c>
      <c r="H138" s="53">
        <v>1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4</v>
      </c>
      <c r="C139" s="49">
        <v>2</v>
      </c>
      <c r="D139" s="52">
        <v>2</v>
      </c>
      <c r="E139" s="26" t="s">
        <v>93</v>
      </c>
      <c r="F139" s="48">
        <f t="shared" si="6"/>
        <v>7</v>
      </c>
      <c r="G139" s="49">
        <v>1</v>
      </c>
      <c r="H139" s="53">
        <v>6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" xr:uid="{18C061B5-F9AA-4996-9A81-61F33F511A90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4月</vt:lpstr>
      <vt:lpstr>5月 </vt:lpstr>
      <vt:lpstr>6月  </vt:lpstr>
      <vt:lpstr>7月  </vt:lpstr>
      <vt:lpstr>8月   </vt:lpstr>
      <vt:lpstr>9月    </vt:lpstr>
      <vt:lpstr>10月     </vt:lpstr>
      <vt:lpstr>11月    </vt:lpstr>
      <vt:lpstr>12月     </vt:lpstr>
      <vt:lpstr>1月      </vt:lpstr>
    </vt:vector>
  </TitlesOfParts>
  <Company>情報管理室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Administrator</cp:lastModifiedBy>
  <cp:lastPrinted>2021-10-05T07:58:11Z</cp:lastPrinted>
  <dcterms:created xsi:type="dcterms:W3CDTF">2001-02-26T04:21:22Z</dcterms:created>
  <dcterms:modified xsi:type="dcterms:W3CDTF">2022-01-07T07:07:13Z</dcterms:modified>
</cp:coreProperties>
</file>