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5" yWindow="6015" windowWidth="19230" windowHeight="607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<sst xmlns="http://schemas.openxmlformats.org/spreadsheetml/2006/main" count="1067" uniqueCount="583">
  <si>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</si>
  <si>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</si>
  <si>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</si>
  <si>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</si>
  <si>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</si>
  <si>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</si>
  <si>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</si>
  <si>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</si>
  <si>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</si>
  <si>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</si>
  <si>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</si>
  <si>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</si>
  <si>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</si>
  <si>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</si>
  <si>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</si>
  <si>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</si>
  <si>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</si>
  <si>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</si>
  <si>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</si>
  <si>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</si>
  <si>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</si>
  <si>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</si>
  <si>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</si>
  <si>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</si>
  <si>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</si>
  <si>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</si>
  <si>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</si>
  <si>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</si>
  <si>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</si>
  <si>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</si>
  <si>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</si>
  <si>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</si>
  <si>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</si>
  <si>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</si>
  <si>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</si>
  <si>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</si>
  <si>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</si>
  <si>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</si>
  <si>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</si>
  <si>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</si>
  <si>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</si>
  <si>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</si>
  <si>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</si>
  <si>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</si>
  <si>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</si>
  <si>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</si>
  <si>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</si>
  <si>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</si>
  <si>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</si>
  <si>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</si>
  <si>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</si>
  <si>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</si>
  <si>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</si>
  <si>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</si>
  <si>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</si>
  <si>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</si>
  <si>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</si>
  <si>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</si>
  <si>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</si>
  <si>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</si>
  <si>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</si>
  <si>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</si>
  <si>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</si>
  <si>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</si>
  <si>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</si>
  <si>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</si>
  <si>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</si>
  <si>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</si>
  <si>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</si>
  <si>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</si>
  <si>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</si>
  <si>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</si>
  <si>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</si>
  <si>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</si>
  <si>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</si>
  <si>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</si>
  <si>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</si>
  <si>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</si>
  <si>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</si>
  <si>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</si>
  <si>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</si>
  <si>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</si>
  <si>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</si>
  <si>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</si>
  <si>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</si>
  <si>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</si>
  <si>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</si>
  <si>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</si>
  <si>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</si>
  <si>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</si>
  <si>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</si>
  <si>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館山市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</si>
  <si>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</si>
  <si>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</si>
  <si>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</si>
  <si>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</si>
  <si>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</si>
  <si>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</si>
  <si>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</si>
  <si>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</si>
  <si>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</si>
  <si>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</si>
  <si>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</si>
  <si>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</si>
  <si>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</si>
  <si>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</si>
  <si>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</si>
  <si>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</si>
  <si>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</si>
  <si>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</si>
  <si>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</si>
  <si>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</si>
  <si>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</si>
  <si>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</si>
  <si>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</si>
  <si>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</si>
  <si>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</si>
  <si>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</si>
  <si>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</si>
  <si>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</si>
  <si>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</si>
  <si>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</si>
  <si>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</si>
  <si>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</si>
  <si>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</si>
  <si>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</si>
  <si>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</si>
  <si>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</si>
  <si>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</si>
  <si>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</si>
  <si>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</si>
  <si>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</si>
  <si>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</si>
  <si>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</si>
  <si>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</si>
  <si>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</si>
  <si>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</si>
  <si>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</si>
  <si>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</si>
  <si>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</si>
  <si>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</si>
  <si>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</si>
  <si>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</si>
  <si>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</si>
  <si>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0"/>
  </si>
  <si>
    <t>うち日本人(％)</t>
    <phoneticPr fontId="5"/>
  </si>
  <si>
    <t>-1.3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</si>
  <si>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</si>
  <si>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</si>
  <si>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</si>
  <si>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</si>
  <si>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</si>
  <si>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</si>
  <si>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</si>
  <si>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</si>
  <si>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</si>
  <si>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</si>
  <si>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</si>
  <si>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</si>
  <si>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</si>
  <si>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</si>
  <si>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</si>
  <si>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</si>
  <si>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</si>
  <si>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</si>
  <si>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</si>
  <si>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</si>
  <si>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</si>
  <si>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</si>
  <si>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</si>
  <si>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</si>
  <si>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</si>
  <si>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</si>
  <si>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</si>
  <si>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</si>
  <si>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</si>
  <si>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</si>
  <si>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</si>
  <si>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</si>
  <si>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</si>
  <si>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</si>
  <si>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</si>
  <si>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</si>
  <si>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</si>
  <si>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</si>
  <si>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</si>
  <si>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</si>
  <si>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</si>
  <si>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</si>
  <si>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</si>
  <si>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</si>
  <si>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</si>
  <si>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</si>
  <si>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</si>
  <si>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</si>
  <si>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</si>
  <si>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</si>
  <si>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</si>
  <si>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</si>
  <si>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</si>
  <si>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</si>
  <si>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</si>
  <si>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</si>
  <si>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</si>
  <si>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</si>
  <si>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</si>
  <si>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</si>
  <si>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</si>
  <si>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千葉県館山市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</si>
  <si>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</si>
  <si>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</si>
  <si>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</si>
  <si>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</si>
  <si>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</si>
  <si>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</si>
  <si>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</si>
  <si>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</si>
  <si>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</si>
  <si>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</si>
  <si>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</si>
  <si>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</si>
  <si>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</si>
  <si>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</si>
  <si>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</si>
  <si>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</si>
  <si>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</si>
  <si>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</si>
  <si>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</si>
  <si>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</si>
  <si>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</si>
  <si>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</si>
  <si>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</si>
  <si>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</si>
  <si>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</si>
  <si>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</si>
  <si>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</si>
  <si>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</si>
  <si>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</si>
  <si>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</si>
  <si>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</si>
  <si>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</si>
  <si>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</si>
  <si>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</si>
  <si>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</si>
  <si>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</si>
  <si>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</si>
  <si>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</si>
  <si>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</si>
  <si>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</si>
  <si>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</si>
  <si>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</si>
  <si>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</si>
  <si>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</si>
  <si>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</si>
  <si>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</si>
  <si>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</si>
  <si>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</si>
  <si>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</si>
  <si>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</si>
  <si>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</si>
  <si>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</si>
  <si>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</si>
  <si>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</si>
  <si>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</si>
  <si>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</si>
  <si>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</si>
  <si>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</si>
  <si>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</si>
  <si>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</si>
  <si>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</si>
  <si>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</si>
  <si>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</si>
  <si>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</si>
  <si>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</si>
  <si>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</si>
  <si>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</si>
  <si>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</si>
  <si>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</si>
  <si>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</si>
  <si>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</si>
  <si>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</si>
  <si>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</si>
  <si>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</si>
  <si>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</si>
  <si>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</si>
  <si>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</si>
  <si>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</si>
  <si>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</si>
  <si>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</si>
  <si>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</si>
  <si>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</si>
  <si>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</si>
  <si>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</si>
  <si>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</si>
  <si>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</si>
  <si>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</si>
  <si>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</si>
  <si>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</si>
  <si>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</si>
  <si>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</si>
  <si>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</si>
  <si>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</si>
  <si>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</si>
  <si>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</si>
  <si>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</si>
  <si>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</si>
  <si>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</si>
  <si>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</si>
  <si>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</si>
  <si>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</si>
  <si>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</si>
  <si>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</si>
  <si>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</si>
  <si>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</si>
  <si>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</si>
  <si>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</si>
  <si>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</si>
  <si>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</si>
  <si>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</si>
  <si>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</si>
  <si>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</si>
  <si>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</si>
  <si>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</si>
  <si>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</si>
  <si>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</si>
  <si>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</si>
  <si>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</si>
  <si>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</si>
  <si>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</si>
  <si>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</si>
  <si>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</si>
  <si>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</si>
  <si>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</si>
  <si>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</si>
  <si>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</si>
  <si>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</si>
  <si>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</si>
  <si>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</si>
  <si>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</si>
  <si>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</si>
  <si>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</si>
  <si>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</si>
  <si>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</si>
  <si>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</si>
  <si>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</si>
  <si>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</si>
  <si>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</si>
  <si>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</si>
  <si>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</si>
  <si>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</si>
  <si>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</si>
  <si>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</si>
  <si>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</si>
  <si>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</si>
  <si>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</si>
  <si>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</si>
  <si>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</si>
  <si>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</si>
  <si>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千葉県館山市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</si>
  <si>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</si>
  <si>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</si>
  <si>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</si>
  <si>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</si>
  <si>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</si>
  <si>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</si>
  <si>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</si>
  <si>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</si>
  <si>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</si>
  <si>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</si>
  <si>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</si>
  <si>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</si>
  <si>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</si>
  <si>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</si>
  <si>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</si>
  <si>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</si>
  <si>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</si>
  <si>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</si>
  <si>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</si>
  <si>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</si>
  <si>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</si>
  <si>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</si>
  <si>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</si>
  <si>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</si>
  <si>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</si>
  <si>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</si>
  <si>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</si>
  <si>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</si>
  <si>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</si>
  <si>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</si>
  <si>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</si>
  <si>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</si>
  <si>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</si>
  <si>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</si>
  <si>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</si>
  <si>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</si>
  <si>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</si>
  <si>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</si>
  <si>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</si>
  <si>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</si>
  <si>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</si>
  <si>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</si>
  <si>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</si>
  <si>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</si>
  <si>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</si>
  <si>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</si>
  <si>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</si>
  <si>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</si>
  <si>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</si>
  <si>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</si>
  <si>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</si>
  <si>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</si>
  <si>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</si>
  <si>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</si>
  <si>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</si>
  <si>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</si>
  <si>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</si>
  <si>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</si>
  <si>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</si>
  <si>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</si>
  <si>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</si>
  <si>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</si>
  <si>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</si>
  <si>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</si>
  <si>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</si>
  <si>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</si>
  <si>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</si>
  <si>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</si>
  <si>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</si>
  <si>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</si>
  <si>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</si>
  <si>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</si>
  <si>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</si>
  <si>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</si>
  <si>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</si>
  <si>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</si>
  <si>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</si>
  <si>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</si>
  <si>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</si>
  <si>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</si>
  <si>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</si>
  <si>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</si>
  <si>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</si>
  <si>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</si>
  <si>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</si>
  <si>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</si>
  <si>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</si>
  <si>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</si>
  <si>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</si>
  <si>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</si>
  <si>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</si>
  <si>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</si>
  <si>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</si>
  <si>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</si>
  <si>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</si>
  <si>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</si>
  <si>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</si>
  <si>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</si>
  <si>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</si>
  <si>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</si>
  <si>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</si>
  <si>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</si>
  <si>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</si>
  <si>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</si>
  <si>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</si>
  <si>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</si>
  <si>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</si>
  <si>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</si>
  <si>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</si>
  <si>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</si>
  <si>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</si>
  <si>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</si>
  <si>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</si>
  <si>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</si>
  <si>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</si>
  <si>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</si>
  <si>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</si>
  <si>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</si>
  <si>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</si>
  <si>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</si>
  <si>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</si>
  <si>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</si>
  <si>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</si>
  <si>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</si>
  <si>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</si>
  <si>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</si>
  <si>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</si>
  <si>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</si>
  <si>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</si>
  <si>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</si>
  <si>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</si>
  <si>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</si>
  <si>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</si>
  <si>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</si>
  <si>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</si>
  <si>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</si>
  <si>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</si>
  <si>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</si>
  <si>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</si>
  <si>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</si>
  <si>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</si>
  <si>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</si>
  <si>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</si>
  <si>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</si>
  <si>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</si>
  <si>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</si>
  <si>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</si>
  <si>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</si>
  <si>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</si>
  <si>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</si>
  <si>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</si>
  <si>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</si>
  <si>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</si>
  <si>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</si>
  <si>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</si>
  <si>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</si>
  <si>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</si>
  <si>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</si>
  <si>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</si>
  <si>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</si>
  <si>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</si>
  <si>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</si>
  <si>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</si>
  <si>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</si>
  <si>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</si>
  <si>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</si>
  <si>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</si>
  <si>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</si>
  <si>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</si>
  <si>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</si>
  <si>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</si>
  <si>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</si>
  <si>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</si>
  <si>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</si>
  <si>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</si>
  <si>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</si>
  <si>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</si>
  <si>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</si>
  <si>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</si>
  <si>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</si>
  <si>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1.56</t>
  </si>
  <si>
    <t>▲ 1.90</t>
  </si>
  <si>
    <t>一般会計</t>
  </si>
  <si>
    <t>国民健康保険特別会計</t>
  </si>
  <si>
    <t>介護保険特別会計</t>
  </si>
  <si>
    <t>下水道事業特別会計</t>
  </si>
  <si>
    <t>後期高齢者医療特別会計</t>
  </si>
  <si>
    <t>その他会計（赤字）</t>
  </si>
  <si>
    <t>その他会計（黒字）</t>
  </si>
  <si>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</si>
  <si>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</si>
  <si>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</si>
  <si>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</si>
  <si>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</si>
  <si>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</si>
  <si>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三芳水道企業団（水道会計）</t>
    <rPh sb="0" eb="2">
      <t>ミヨシ</t>
    </rPh>
    <rPh sb="2" eb="4">
      <t>スイドウ</t>
    </rPh>
    <rPh sb="4" eb="6">
      <t>キギョウ</t>
    </rPh>
    <rPh sb="6" eb="7">
      <t>ダン</t>
    </rPh>
    <rPh sb="8" eb="10">
      <t>スイドウ</t>
    </rPh>
    <rPh sb="10" eb="12">
      <t>カイケイ</t>
    </rPh>
    <phoneticPr fontId="2"/>
  </si>
  <si>
    <t>安房広域市町村圏事務組合（一般会計）</t>
    <rPh sb="0" eb="2">
      <t>アワ</t>
    </rPh>
    <rPh sb="2" eb="4">
      <t>コウイキ</t>
    </rPh>
    <rPh sb="4" eb="7">
      <t>シチョウソン</t>
    </rPh>
    <rPh sb="7" eb="8">
      <t>ケン</t>
    </rPh>
    <rPh sb="8" eb="10">
      <t>ジム</t>
    </rPh>
    <rPh sb="10" eb="12">
      <t>クミアイ</t>
    </rPh>
    <rPh sb="13" eb="15">
      <t>イッパン</t>
    </rPh>
    <rPh sb="15" eb="17">
      <t>カイケイ</t>
    </rPh>
    <phoneticPr fontId="2"/>
  </si>
  <si>
    <t>南房総広域企業団（水道用水供給事業会計）</t>
    <rPh sb="0" eb="1">
      <t>ミナミ</t>
    </rPh>
    <rPh sb="1" eb="3">
      <t>ボウソウ</t>
    </rPh>
    <rPh sb="3" eb="5">
      <t>コウイキ</t>
    </rPh>
    <rPh sb="5" eb="7">
      <t>キギョウ</t>
    </rPh>
    <rPh sb="7" eb="8">
      <t>ダン</t>
    </rPh>
    <rPh sb="9" eb="11">
      <t>スイドウ</t>
    </rPh>
    <rPh sb="11" eb="13">
      <t>ヨウスイ</t>
    </rPh>
    <rPh sb="13" eb="15">
      <t>キョウキュウ</t>
    </rPh>
    <rPh sb="15" eb="17">
      <t>ジギョウ</t>
    </rPh>
    <rPh sb="17" eb="19">
      <t>カイケイ</t>
    </rPh>
    <phoneticPr fontId="2"/>
  </si>
  <si>
    <t>-</t>
    <phoneticPr fontId="2"/>
  </si>
  <si>
    <t>千葉県地方土地開発公社</t>
    <rPh sb="0" eb="3">
      <t>チバケン</t>
    </rPh>
    <rPh sb="3" eb="5">
      <t>チホウ</t>
    </rPh>
    <rPh sb="5" eb="7">
      <t>トチ</t>
    </rPh>
    <rPh sb="7" eb="9">
      <t>カイハツ</t>
    </rPh>
    <rPh sb="9" eb="11">
      <t>コウシャ</t>
    </rPh>
    <phoneticPr fontId="2"/>
  </si>
  <si>
    <t>-</t>
    <phoneticPr fontId="2"/>
  </si>
  <si>
    <t>-</t>
    <phoneticPr fontId="2"/>
  </si>
  <si>
    <t>やさしいまちづくり推進福祉基金</t>
    <rPh sb="9" eb="11">
      <t>スイシン</t>
    </rPh>
    <rPh sb="11" eb="13">
      <t>フクシ</t>
    </rPh>
    <rPh sb="13" eb="15">
      <t>キキン</t>
    </rPh>
    <phoneticPr fontId="11"/>
  </si>
  <si>
    <t>環境衛生施設整備基金</t>
    <rPh sb="0" eb="2">
      <t>カンキョウ</t>
    </rPh>
    <rPh sb="2" eb="4">
      <t>エイセイ</t>
    </rPh>
    <rPh sb="4" eb="6">
      <t>シセツ</t>
    </rPh>
    <rPh sb="6" eb="8">
      <t>セイビ</t>
    </rPh>
    <rPh sb="8" eb="10">
      <t>キキン</t>
    </rPh>
    <phoneticPr fontId="11"/>
  </si>
  <si>
    <t>子ども・子育て支援基金</t>
    <rPh sb="0" eb="1">
      <t>コ</t>
    </rPh>
    <rPh sb="4" eb="6">
      <t>コソダ</t>
    </rPh>
    <rPh sb="7" eb="9">
      <t>シエン</t>
    </rPh>
    <rPh sb="9" eb="11">
      <t>キキン</t>
    </rPh>
    <phoneticPr fontId="11"/>
  </si>
  <si>
    <t>-</t>
    <phoneticPr fontId="2"/>
  </si>
  <si>
    <t>-</t>
    <phoneticPr fontId="2"/>
  </si>
  <si>
    <t>-</t>
    <phoneticPr fontId="2"/>
  </si>
  <si>
    <t>庁舎建設基金</t>
    <rPh sb="0" eb="2">
      <t>チョウシャ</t>
    </rPh>
    <rPh sb="2" eb="4">
      <t>ケンセツ</t>
    </rPh>
    <rPh sb="4" eb="6">
      <t>キキン</t>
    </rPh>
    <phoneticPr fontId="11"/>
  </si>
  <si>
    <t>フレフレ・たてやま応援基金</t>
    <rPh sb="9" eb="11">
      <t>オウエン</t>
    </rPh>
    <rPh sb="11" eb="13">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</si>
  <si>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</si>
  <si>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</si>
  <si>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</si>
  <si>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がやや増加傾向にあり、類似団体と比べても高い水準である。また、有形固定資産減価償却率は小中一貫校整備や幼稚園建替えによる有形固定資産額の増加に伴い近年では類似団体と同水準となっている。引続き公共施設等総合管理計画及び個別施設計画に基づき、施設の統廃合や老朽化対策に積極的に取り組んでいく。</t>
    <rPh sb="80" eb="82">
      <t>キンネン</t>
    </rPh>
    <rPh sb="89" eb="92">
      <t>ドウスイジュン</t>
    </rPh>
    <rPh sb="99" eb="101">
      <t>ヒキツヅ</t>
    </rPh>
    <rPh sb="113" eb="114">
      <t>オヨ</t>
    </rPh>
    <rPh sb="115" eb="117">
      <t>コベツ</t>
    </rPh>
    <rPh sb="117" eb="119">
      <t>シセツ</t>
    </rPh>
    <rPh sb="119" eb="121">
      <t>ケイカク</t>
    </rPh>
    <rPh sb="126" eb="128">
      <t>シセツ</t>
    </rPh>
    <rPh sb="129" eb="132">
      <t>トウハイゴウ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</si>
  <si>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</si>
  <si>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</si>
  <si>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</si>
  <si>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</si>
  <si>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</si>
  <si>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</si>
  <si>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実質公債費比率は類似団体と比較して低い水準であり、一方で将来負担比率は高い水準となっており、どちらも近年の比率は横ばいとなっている。将来負担率が上昇している主な要因としては、基金等の充当可能特定財源の減少によるものと考えられる。今後は、給食センターの建替えなど大規模改修事業の実施や、平成２７年度から２８年度にかけて実施した小中一貫校整備や幼稚園建替えに係る地方債償還が始まることから将来負担比率及び実質公債費比率の上昇が見込まれるため、これまで以上に公債費の適正化に取り組んでいく必要がある。
</t>
    <rPh sb="26" eb="28">
      <t>イッポウ</t>
    </rPh>
    <rPh sb="36" eb="37">
      <t>タカ</t>
    </rPh>
    <rPh sb="54" eb="56">
      <t>ヒリツ</t>
    </rPh>
    <rPh sb="88" eb="91">
      <t>キキントウ</t>
    </rPh>
    <rPh sb="92" eb="94">
      <t>ジュウトウ</t>
    </rPh>
    <rPh sb="94" eb="96">
      <t>カノウ</t>
    </rPh>
    <rPh sb="96" eb="98">
      <t>トクテイ</t>
    </rPh>
    <rPh sb="98" eb="100">
      <t>ザイゲン</t>
    </rPh>
    <rPh sb="101" eb="103">
      <t>ゲンショウ</t>
    </rPh>
    <rPh sb="109" eb="110">
      <t>カンガ</t>
    </rPh>
    <rPh sb="115" eb="117">
      <t>コンゴ</t>
    </rPh>
    <rPh sb="119" eb="121">
      <t>キュウショク</t>
    </rPh>
    <rPh sb="126" eb="127">
      <t>タ</t>
    </rPh>
    <rPh sb="127" eb="128">
      <t>カ</t>
    </rPh>
    <rPh sb="131" eb="134">
      <t>ダイキボ</t>
    </rPh>
    <rPh sb="134" eb="136">
      <t>カイシュウ</t>
    </rPh>
    <rPh sb="136" eb="138">
      <t>ジギョウ</t>
    </rPh>
    <rPh sb="139" eb="141">
      <t>ジッシ</t>
    </rPh>
    <rPh sb="183" eb="185">
      <t>ショウカン</t>
    </rPh>
    <rPh sb="186" eb="187">
      <t>ハジ</t>
    </rPh>
    <rPh sb="193" eb="195">
      <t>ショウライ</t>
    </rPh>
    <rPh sb="195" eb="197">
      <t>フタン</t>
    </rPh>
    <rPh sb="197" eb="199">
      <t>ヒリツ</t>
    </rPh>
    <rPh sb="199" eb="200">
      <t>オヨ</t>
    </rPh>
    <rPh sb="212" eb="214">
      <t>ミコ</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</si>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</sst>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6">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0.5"/>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5" fillId="0" borderId="41" xfId="16" applyFont="1" applyBorder="1" applyAlignment="1" applyProtection="1">
      <alignment horizontal="left" vertical="top" wrapText="1"/>
      <protection locked="0"/>
    </xf>
    <xf numFmtId="0" fontId="35" fillId="0" borderId="12" xfId="16" applyFont="1" applyBorder="1" applyAlignment="1" applyProtection="1">
      <alignment horizontal="left" vertical="top" wrapText="1"/>
      <protection locked="0"/>
    </xf>
    <xf numFmtId="0" fontId="35" fillId="0" borderId="46" xfId="16" applyFont="1" applyBorder="1" applyAlignment="1" applyProtection="1">
      <alignment horizontal="left" vertical="top" wrapText="1"/>
      <protection locked="0"/>
    </xf>
    <xf numFmtId="0" fontId="35" fillId="0" borderId="62" xfId="16" applyFont="1" applyBorder="1" applyAlignment="1" applyProtection="1">
      <alignment horizontal="left" vertical="top" wrapText="1"/>
      <protection locked="0"/>
    </xf>
    <xf numFmtId="0" fontId="35" fillId="0" borderId="0" xfId="16" applyFont="1" applyAlignment="1" applyProtection="1">
      <alignment horizontal="left" vertical="top" wrapText="1"/>
      <protection locked="0"/>
    </xf>
    <xf numFmtId="0" fontId="35" fillId="0" borderId="38" xfId="16" applyFont="1" applyBorder="1" applyAlignment="1" applyProtection="1">
      <alignment horizontal="left" vertical="top" wrapText="1"/>
      <protection locked="0"/>
    </xf>
    <xf numFmtId="0" fontId="35" fillId="0" borderId="37" xfId="16" applyFont="1" applyBorder="1" applyAlignment="1" applyProtection="1">
      <alignment horizontal="left" vertical="top" wrapText="1"/>
      <protection locked="0"/>
    </xf>
    <xf numFmtId="0" fontId="35" fillId="0" borderId="52" xfId="16" applyFont="1" applyBorder="1" applyAlignment="1" applyProtection="1">
      <alignment horizontal="left" vertical="top" wrapText="1"/>
      <protection locked="0"/>
    </xf>
    <xf numFmtId="0" fontId="35"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63727</c:v>
                </c:pt>
                <c:pt idx="3">
                  <c:v>66954</c:v>
                </c:pt>
                <c:pt idx="4">
                  <c:v>72656</c:v>
                </c:pt>
              </c:numCache>
            </c:numRef>
          </c:val>
          <c:smooth val="0"/>
          <c:extLst xmlns:c16r2="http://schemas.microsoft.com/office/drawing/2015/06/chart">
            <c:ext xmlns:c16="http://schemas.microsoft.com/office/drawing/2014/chart" uri="{C3380CC4-5D6E-409C-BE32-E72D297353CC}">
              <c16:uniqueId val="{00000000-6785-4B89-ADF2-17FD4AF35B4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42829</c:v>
                </c:pt>
                <c:pt idx="1">
                  <c:v>40676</c:v>
                </c:pt>
                <c:pt idx="2">
                  <c:v>47884</c:v>
                </c:pt>
                <c:pt idx="3">
                  <c:v>52584</c:v>
                </c:pt>
                <c:pt idx="4">
                  <c:v>20436</c:v>
                </c:pt>
              </c:numCache>
            </c:numRef>
          </c:val>
          <c:smooth val="0"/>
          <c:extLst xmlns:c16r2="http://schemas.microsoft.com/office/drawing/2015/06/chart">
            <c:ext xmlns:c16="http://schemas.microsoft.com/office/drawing/2014/chart" uri="{C3380CC4-5D6E-409C-BE32-E72D297353CC}">
              <c16:uniqueId val="{00000001-6785-4B89-ADF2-17FD4AF35B48}"/>
            </c:ext>
          </c:extLst>
        </c:ser>
        <c:dLbls>
          <c:showLegendKey val="0"/>
          <c:showVal val="0"/>
          <c:showCatName val="0"/>
          <c:showSerName val="0"/>
          <c:showPercent val="0"/>
          <c:showBubbleSize val="0"/>
        </c:dLbls>
        <c:marker val="1"/>
        <c:smooth val="0"/>
        <c:axId val="107064320"/>
        <c:axId val="107070592"/>
      </c:lineChart>
      <c:catAx>
        <c:axId val="1070643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070592"/>
        <c:crosses val="autoZero"/>
        <c:auto val="1"/>
        <c:lblAlgn val="ctr"/>
        <c:lblOffset val="100"/>
        <c:tickLblSkip val="1"/>
        <c:tickMarkSkip val="1"/>
        <c:noMultiLvlLbl val="0"/>
      </c:catAx>
      <c:valAx>
        <c:axId val="10707059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0643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7.95</c:v>
                </c:pt>
                <c:pt idx="1">
                  <c:v>7</c:v>
                </c:pt>
                <c:pt idx="2">
                  <c:v>8.9</c:v>
                </c:pt>
                <c:pt idx="3">
                  <c:v>7.12</c:v>
                </c:pt>
                <c:pt idx="4">
                  <c:v>10.63</c:v>
                </c:pt>
              </c:numCache>
            </c:numRef>
          </c:val>
          <c:extLst xmlns:c16r2="http://schemas.microsoft.com/office/drawing/2015/06/chart">
            <c:ext xmlns:c16="http://schemas.microsoft.com/office/drawing/2014/chart" uri="{C3380CC4-5D6E-409C-BE32-E72D297353CC}">
              <c16:uniqueId val="{00000000-10A6-4E39-8FDF-82A1D3D017C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14.36</c:v>
                </c:pt>
                <c:pt idx="1">
                  <c:v>13.71</c:v>
                </c:pt>
                <c:pt idx="2">
                  <c:v>12.42</c:v>
                </c:pt>
                <c:pt idx="3">
                  <c:v>12.59</c:v>
                </c:pt>
                <c:pt idx="4">
                  <c:v>12.78</c:v>
                </c:pt>
              </c:numCache>
            </c:numRef>
          </c:val>
          <c:extLst xmlns:c16r2="http://schemas.microsoft.com/office/drawing/2015/06/chart">
            <c:ext xmlns:c16="http://schemas.microsoft.com/office/drawing/2014/chart" uri="{C3380CC4-5D6E-409C-BE32-E72D297353CC}">
              <c16:uniqueId val="{00000001-10A6-4E39-8FDF-82A1D3D017C3}"/>
            </c:ext>
          </c:extLst>
        </c:ser>
        <c:dLbls>
          <c:showLegendKey val="0"/>
          <c:showVal val="0"/>
          <c:showCatName val="0"/>
          <c:showSerName val="0"/>
          <c:showPercent val="0"/>
          <c:showBubbleSize val="0"/>
        </c:dLbls>
        <c:gapWidth val="250"/>
        <c:overlap val="100"/>
        <c:axId val="131203840"/>
        <c:axId val="1312057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0.1</c:v>
                </c:pt>
                <c:pt idx="1">
                  <c:v>-1.56</c:v>
                </c:pt>
                <c:pt idx="2">
                  <c:v>1.1200000000000001</c:v>
                </c:pt>
                <c:pt idx="3">
                  <c:v>-1.9</c:v>
                </c:pt>
                <c:pt idx="4">
                  <c:v>3.77</c:v>
                </c:pt>
              </c:numCache>
            </c:numRef>
          </c:val>
          <c:smooth val="0"/>
          <c:extLst xmlns:c16r2="http://schemas.microsoft.com/office/drawing/2015/06/chart">
            <c:ext xmlns:c16="http://schemas.microsoft.com/office/drawing/2014/chart" uri="{C3380CC4-5D6E-409C-BE32-E72D297353CC}">
              <c16:uniqueId val="{00000002-10A6-4E39-8FDF-82A1D3D017C3}"/>
            </c:ext>
          </c:extLst>
        </c:ser>
        <c:dLbls>
          <c:showLegendKey val="0"/>
          <c:showVal val="0"/>
          <c:showCatName val="0"/>
          <c:showSerName val="0"/>
          <c:showPercent val="0"/>
          <c:showBubbleSize val="0"/>
        </c:dLbls>
        <c:marker val="1"/>
        <c:smooth val="0"/>
        <c:axId val="131203840"/>
        <c:axId val="131205760"/>
      </c:lineChart>
      <c:catAx>
        <c:axId val="131203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1205760"/>
        <c:crosses val="autoZero"/>
        <c:auto val="1"/>
        <c:lblAlgn val="ctr"/>
        <c:lblOffset val="100"/>
        <c:tickLblSkip val="1"/>
        <c:tickMarkSkip val="1"/>
        <c:noMultiLvlLbl val="0"/>
      </c:catAx>
      <c:valAx>
        <c:axId val="131205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203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BC66-4447-A7CA-F5743262745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C66-4447-A7CA-F5743262745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BC66-4447-A7CA-F5743262745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BC66-4447-A7CA-F5743262745A}"/>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BC66-4447-A7CA-F5743262745A}"/>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c:v>
                </c:pt>
                <c:pt idx="2">
                  <c:v>#N/A</c:v>
                </c:pt>
                <c:pt idx="3">
                  <c:v>0.01</c:v>
                </c:pt>
                <c:pt idx="4">
                  <c:v>#N/A</c:v>
                </c:pt>
                <c:pt idx="5">
                  <c:v>2.13</c:v>
                </c:pt>
                <c:pt idx="6">
                  <c:v>#N/A</c:v>
                </c:pt>
                <c:pt idx="7">
                  <c:v>0</c:v>
                </c:pt>
                <c:pt idx="8">
                  <c:v>#N/A</c:v>
                </c:pt>
                <c:pt idx="9">
                  <c:v>0.03</c:v>
                </c:pt>
              </c:numCache>
            </c:numRef>
          </c:val>
          <c:extLst xmlns:c16r2="http://schemas.microsoft.com/office/drawing/2015/06/chart">
            <c:ext xmlns:c16="http://schemas.microsoft.com/office/drawing/2014/chart" uri="{C3380CC4-5D6E-409C-BE32-E72D297353CC}">
              <c16:uniqueId val="{00000005-BC66-4447-A7CA-F5743262745A}"/>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0.04</c:v>
                </c:pt>
                <c:pt idx="2">
                  <c:v>#N/A</c:v>
                </c:pt>
                <c:pt idx="3">
                  <c:v>0.03</c:v>
                </c:pt>
                <c:pt idx="4">
                  <c:v>#N/A</c:v>
                </c:pt>
                <c:pt idx="5">
                  <c:v>0</c:v>
                </c:pt>
                <c:pt idx="6">
                  <c:v>#N/A</c:v>
                </c:pt>
                <c:pt idx="7">
                  <c:v>7.0000000000000007E-2</c:v>
                </c:pt>
                <c:pt idx="8">
                  <c:v>#N/A</c:v>
                </c:pt>
                <c:pt idx="9">
                  <c:v>0.1</c:v>
                </c:pt>
              </c:numCache>
            </c:numRef>
          </c:val>
          <c:extLst xmlns:c16r2="http://schemas.microsoft.com/office/drawing/2015/06/chart">
            <c:ext xmlns:c16="http://schemas.microsoft.com/office/drawing/2014/chart" uri="{C3380CC4-5D6E-409C-BE32-E72D297353CC}">
              <c16:uniqueId val="{00000006-BC66-4447-A7CA-F5743262745A}"/>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1.98</c:v>
                </c:pt>
                <c:pt idx="2">
                  <c:v>#N/A</c:v>
                </c:pt>
                <c:pt idx="3">
                  <c:v>1.86</c:v>
                </c:pt>
                <c:pt idx="4">
                  <c:v>#N/A</c:v>
                </c:pt>
                <c:pt idx="5">
                  <c:v>0</c:v>
                </c:pt>
                <c:pt idx="6">
                  <c:v>#N/A</c:v>
                </c:pt>
                <c:pt idx="7">
                  <c:v>2.75</c:v>
                </c:pt>
                <c:pt idx="8">
                  <c:v>#N/A</c:v>
                </c:pt>
                <c:pt idx="9">
                  <c:v>3.55</c:v>
                </c:pt>
              </c:numCache>
            </c:numRef>
          </c:val>
          <c:extLst xmlns:c16r2="http://schemas.microsoft.com/office/drawing/2015/06/chart">
            <c:ext xmlns:c16="http://schemas.microsoft.com/office/drawing/2014/chart" uri="{C3380CC4-5D6E-409C-BE32-E72D297353CC}">
              <c16:uniqueId val="{00000007-BC66-4447-A7CA-F5743262745A}"/>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3.53</c:v>
                </c:pt>
                <c:pt idx="2">
                  <c:v>#N/A</c:v>
                </c:pt>
                <c:pt idx="3">
                  <c:v>3.01</c:v>
                </c:pt>
                <c:pt idx="4">
                  <c:v>#N/A</c:v>
                </c:pt>
                <c:pt idx="5">
                  <c:v>2.11</c:v>
                </c:pt>
                <c:pt idx="6">
                  <c:v>#N/A</c:v>
                </c:pt>
                <c:pt idx="7">
                  <c:v>1.58</c:v>
                </c:pt>
                <c:pt idx="8">
                  <c:v>#N/A</c:v>
                </c:pt>
                <c:pt idx="9">
                  <c:v>4.4800000000000004</c:v>
                </c:pt>
              </c:numCache>
            </c:numRef>
          </c:val>
          <c:extLst xmlns:c16r2="http://schemas.microsoft.com/office/drawing/2015/06/chart">
            <c:ext xmlns:c16="http://schemas.microsoft.com/office/drawing/2014/chart" uri="{C3380CC4-5D6E-409C-BE32-E72D297353CC}">
              <c16:uniqueId val="{00000008-BC66-4447-A7CA-F5743262745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7.94</c:v>
                </c:pt>
                <c:pt idx="2">
                  <c:v>#N/A</c:v>
                </c:pt>
                <c:pt idx="3">
                  <c:v>6.99</c:v>
                </c:pt>
                <c:pt idx="4">
                  <c:v>#N/A</c:v>
                </c:pt>
                <c:pt idx="5">
                  <c:v>8.9</c:v>
                </c:pt>
                <c:pt idx="6">
                  <c:v>#N/A</c:v>
                </c:pt>
                <c:pt idx="7">
                  <c:v>7.11</c:v>
                </c:pt>
                <c:pt idx="8">
                  <c:v>#N/A</c:v>
                </c:pt>
                <c:pt idx="9">
                  <c:v>10.63</c:v>
                </c:pt>
              </c:numCache>
            </c:numRef>
          </c:val>
          <c:extLst xmlns:c16r2="http://schemas.microsoft.com/office/drawing/2015/06/chart">
            <c:ext xmlns:c16="http://schemas.microsoft.com/office/drawing/2014/chart" uri="{C3380CC4-5D6E-409C-BE32-E72D297353CC}">
              <c16:uniqueId val="{00000009-BC66-4447-A7CA-F5743262745A}"/>
            </c:ext>
          </c:extLst>
        </c:ser>
        <c:dLbls>
          <c:showLegendKey val="0"/>
          <c:showVal val="0"/>
          <c:showCatName val="0"/>
          <c:showSerName val="0"/>
          <c:showPercent val="0"/>
          <c:showBubbleSize val="0"/>
        </c:dLbls>
        <c:gapWidth val="150"/>
        <c:overlap val="100"/>
        <c:axId val="130988672"/>
        <c:axId val="130994560"/>
      </c:barChart>
      <c:catAx>
        <c:axId val="130988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994560"/>
        <c:crosses val="autoZero"/>
        <c:auto val="1"/>
        <c:lblAlgn val="ctr"/>
        <c:lblOffset val="100"/>
        <c:tickLblSkip val="1"/>
        <c:tickMarkSkip val="1"/>
        <c:noMultiLvlLbl val="0"/>
      </c:catAx>
      <c:valAx>
        <c:axId val="130994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9886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1741</c:v>
                </c:pt>
                <c:pt idx="5">
                  <c:v>1829</c:v>
                </c:pt>
                <c:pt idx="8">
                  <c:v>1784</c:v>
                </c:pt>
                <c:pt idx="11">
                  <c:v>1766</c:v>
                </c:pt>
                <c:pt idx="14">
                  <c:v>1773</c:v>
                </c:pt>
              </c:numCache>
            </c:numRef>
          </c:val>
          <c:extLst xmlns:c16r2="http://schemas.microsoft.com/office/drawing/2015/06/chart">
            <c:ext xmlns:c16="http://schemas.microsoft.com/office/drawing/2014/chart" uri="{C3380CC4-5D6E-409C-BE32-E72D297353CC}">
              <c16:uniqueId val="{00000000-9065-4633-8E81-2AC14D3DD8B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065-4633-8E81-2AC14D3DD8B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54</c:v>
                </c:pt>
                <c:pt idx="3">
                  <c:v>52</c:v>
                </c:pt>
                <c:pt idx="6">
                  <c:v>54</c:v>
                </c:pt>
                <c:pt idx="9">
                  <c:v>59</c:v>
                </c:pt>
                <c:pt idx="12">
                  <c:v>58</c:v>
                </c:pt>
              </c:numCache>
            </c:numRef>
          </c:val>
          <c:extLst xmlns:c16r2="http://schemas.microsoft.com/office/drawing/2015/06/chart">
            <c:ext xmlns:c16="http://schemas.microsoft.com/office/drawing/2014/chart" uri="{C3380CC4-5D6E-409C-BE32-E72D297353CC}">
              <c16:uniqueId val="{00000002-9065-4633-8E81-2AC14D3DD8B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47</c:v>
                </c:pt>
                <c:pt idx="3">
                  <c:v>91</c:v>
                </c:pt>
                <c:pt idx="6">
                  <c:v>129</c:v>
                </c:pt>
                <c:pt idx="9">
                  <c:v>139</c:v>
                </c:pt>
                <c:pt idx="12">
                  <c:v>142</c:v>
                </c:pt>
              </c:numCache>
            </c:numRef>
          </c:val>
          <c:extLst xmlns:c16r2="http://schemas.microsoft.com/office/drawing/2015/06/chart">
            <c:ext xmlns:c16="http://schemas.microsoft.com/office/drawing/2014/chart" uri="{C3380CC4-5D6E-409C-BE32-E72D297353CC}">
              <c16:uniqueId val="{00000003-9065-4633-8E81-2AC14D3DD8B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315</c:v>
                </c:pt>
                <c:pt idx="3">
                  <c:v>332</c:v>
                </c:pt>
                <c:pt idx="6">
                  <c:v>323</c:v>
                </c:pt>
                <c:pt idx="9">
                  <c:v>338</c:v>
                </c:pt>
                <c:pt idx="12">
                  <c:v>336</c:v>
                </c:pt>
              </c:numCache>
            </c:numRef>
          </c:val>
          <c:extLst xmlns:c16r2="http://schemas.microsoft.com/office/drawing/2015/06/chart">
            <c:ext xmlns:c16="http://schemas.microsoft.com/office/drawing/2014/chart" uri="{C3380CC4-5D6E-409C-BE32-E72D297353CC}">
              <c16:uniqueId val="{00000004-9065-4633-8E81-2AC14D3DD8B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065-4633-8E81-2AC14D3DD8B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065-4633-8E81-2AC14D3DD8B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1934</c:v>
                </c:pt>
                <c:pt idx="3">
                  <c:v>1793</c:v>
                </c:pt>
                <c:pt idx="6">
                  <c:v>1787</c:v>
                </c:pt>
                <c:pt idx="9">
                  <c:v>1836</c:v>
                </c:pt>
                <c:pt idx="12">
                  <c:v>1809</c:v>
                </c:pt>
              </c:numCache>
            </c:numRef>
          </c:val>
          <c:extLst xmlns:c16r2="http://schemas.microsoft.com/office/drawing/2015/06/chart">
            <c:ext xmlns:c16="http://schemas.microsoft.com/office/drawing/2014/chart" uri="{C3380CC4-5D6E-409C-BE32-E72D297353CC}">
              <c16:uniqueId val="{00000007-9065-4633-8E81-2AC14D3DD8B2}"/>
            </c:ext>
          </c:extLst>
        </c:ser>
        <c:dLbls>
          <c:showLegendKey val="0"/>
          <c:showVal val="0"/>
          <c:showCatName val="0"/>
          <c:showSerName val="0"/>
          <c:showPercent val="0"/>
          <c:showBubbleSize val="0"/>
        </c:dLbls>
        <c:gapWidth val="100"/>
        <c:overlap val="100"/>
        <c:axId val="131052288"/>
        <c:axId val="1310542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609</c:v>
                </c:pt>
                <c:pt idx="2">
                  <c:v>#N/A</c:v>
                </c:pt>
                <c:pt idx="3">
                  <c:v>#N/A</c:v>
                </c:pt>
                <c:pt idx="4">
                  <c:v>439</c:v>
                </c:pt>
                <c:pt idx="5">
                  <c:v>#N/A</c:v>
                </c:pt>
                <c:pt idx="6">
                  <c:v>#N/A</c:v>
                </c:pt>
                <c:pt idx="7">
                  <c:v>509</c:v>
                </c:pt>
                <c:pt idx="8">
                  <c:v>#N/A</c:v>
                </c:pt>
                <c:pt idx="9">
                  <c:v>#N/A</c:v>
                </c:pt>
                <c:pt idx="10">
                  <c:v>606</c:v>
                </c:pt>
                <c:pt idx="11">
                  <c:v>#N/A</c:v>
                </c:pt>
                <c:pt idx="12">
                  <c:v>#N/A</c:v>
                </c:pt>
                <c:pt idx="13">
                  <c:v>572</c:v>
                </c:pt>
                <c:pt idx="14">
                  <c:v>#N/A</c:v>
                </c:pt>
              </c:numCache>
            </c:numRef>
          </c:val>
          <c:smooth val="0"/>
          <c:extLst xmlns:c16r2="http://schemas.microsoft.com/office/drawing/2015/06/chart">
            <c:ext xmlns:c16="http://schemas.microsoft.com/office/drawing/2014/chart" uri="{C3380CC4-5D6E-409C-BE32-E72D297353CC}">
              <c16:uniqueId val="{00000008-9065-4633-8E81-2AC14D3DD8B2}"/>
            </c:ext>
          </c:extLst>
        </c:ser>
        <c:dLbls>
          <c:showLegendKey val="0"/>
          <c:showVal val="0"/>
          <c:showCatName val="0"/>
          <c:showSerName val="0"/>
          <c:showPercent val="0"/>
          <c:showBubbleSize val="0"/>
        </c:dLbls>
        <c:marker val="1"/>
        <c:smooth val="0"/>
        <c:axId val="131052288"/>
        <c:axId val="131054208"/>
      </c:lineChart>
      <c:catAx>
        <c:axId val="131052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054208"/>
        <c:crosses val="autoZero"/>
        <c:auto val="1"/>
        <c:lblAlgn val="ctr"/>
        <c:lblOffset val="100"/>
        <c:tickLblSkip val="1"/>
        <c:tickMarkSkip val="1"/>
        <c:noMultiLvlLbl val="0"/>
      </c:catAx>
      <c:valAx>
        <c:axId val="131054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052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14996</c:v>
                </c:pt>
                <c:pt idx="5">
                  <c:v>15032</c:v>
                </c:pt>
                <c:pt idx="8">
                  <c:v>15223</c:v>
                </c:pt>
                <c:pt idx="11">
                  <c:v>15500</c:v>
                </c:pt>
                <c:pt idx="14">
                  <c:v>14997</c:v>
                </c:pt>
              </c:numCache>
            </c:numRef>
          </c:val>
          <c:extLst xmlns:c16r2="http://schemas.microsoft.com/office/drawing/2015/06/chart">
            <c:ext xmlns:c16="http://schemas.microsoft.com/office/drawing/2014/chart" uri="{C3380CC4-5D6E-409C-BE32-E72D297353CC}">
              <c16:uniqueId val="{00000000-D6F5-4E88-BD6E-E0B55D837B8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4170</c:v>
                </c:pt>
                <c:pt idx="5">
                  <c:v>4042</c:v>
                </c:pt>
                <c:pt idx="8">
                  <c:v>3778</c:v>
                </c:pt>
                <c:pt idx="11">
                  <c:v>3562</c:v>
                </c:pt>
                <c:pt idx="14">
                  <c:v>3550</c:v>
                </c:pt>
              </c:numCache>
            </c:numRef>
          </c:val>
          <c:extLst xmlns:c16r2="http://schemas.microsoft.com/office/drawing/2015/06/chart">
            <c:ext xmlns:c16="http://schemas.microsoft.com/office/drawing/2014/chart" uri="{C3380CC4-5D6E-409C-BE32-E72D297353CC}">
              <c16:uniqueId val="{00000001-D6F5-4E88-BD6E-E0B55D837B8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4501</c:v>
                </c:pt>
                <c:pt idx="5">
                  <c:v>4588</c:v>
                </c:pt>
                <c:pt idx="8">
                  <c:v>4813</c:v>
                </c:pt>
                <c:pt idx="11">
                  <c:v>4961</c:v>
                </c:pt>
                <c:pt idx="14">
                  <c:v>4781</c:v>
                </c:pt>
              </c:numCache>
            </c:numRef>
          </c:val>
          <c:extLst xmlns:c16r2="http://schemas.microsoft.com/office/drawing/2015/06/chart">
            <c:ext xmlns:c16="http://schemas.microsoft.com/office/drawing/2014/chart" uri="{C3380CC4-5D6E-409C-BE32-E72D297353CC}">
              <c16:uniqueId val="{00000002-D6F5-4E88-BD6E-E0B55D837B8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6F5-4E88-BD6E-E0B55D837B8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6F5-4E88-BD6E-E0B55D837B8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6F5-4E88-BD6E-E0B55D837B8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6420</c:v>
                </c:pt>
                <c:pt idx="3">
                  <c:v>6042</c:v>
                </c:pt>
                <c:pt idx="6">
                  <c:v>5737</c:v>
                </c:pt>
                <c:pt idx="9">
                  <c:v>5520</c:v>
                </c:pt>
                <c:pt idx="12">
                  <c:v>5374</c:v>
                </c:pt>
              </c:numCache>
            </c:numRef>
          </c:val>
          <c:extLst xmlns:c16r2="http://schemas.microsoft.com/office/drawing/2015/06/chart">
            <c:ext xmlns:c16="http://schemas.microsoft.com/office/drawing/2014/chart" uri="{C3380CC4-5D6E-409C-BE32-E72D297353CC}">
              <c16:uniqueId val="{00000006-D6F5-4E88-BD6E-E0B55D837B8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1316</c:v>
                </c:pt>
                <c:pt idx="3">
                  <c:v>1227</c:v>
                </c:pt>
                <c:pt idx="6">
                  <c:v>1110</c:v>
                </c:pt>
                <c:pt idx="9">
                  <c:v>1180</c:v>
                </c:pt>
                <c:pt idx="12">
                  <c:v>1151</c:v>
                </c:pt>
              </c:numCache>
            </c:numRef>
          </c:val>
          <c:extLst xmlns:c16r2="http://schemas.microsoft.com/office/drawing/2015/06/chart">
            <c:ext xmlns:c16="http://schemas.microsoft.com/office/drawing/2014/chart" uri="{C3380CC4-5D6E-409C-BE32-E72D297353CC}">
              <c16:uniqueId val="{00000007-D6F5-4E88-BD6E-E0B55D837B8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5078</c:v>
                </c:pt>
                <c:pt idx="3">
                  <c:v>5030</c:v>
                </c:pt>
                <c:pt idx="6">
                  <c:v>5035</c:v>
                </c:pt>
                <c:pt idx="9">
                  <c:v>4961</c:v>
                </c:pt>
                <c:pt idx="12">
                  <c:v>4886</c:v>
                </c:pt>
              </c:numCache>
            </c:numRef>
          </c:val>
          <c:extLst xmlns:c16r2="http://schemas.microsoft.com/office/drawing/2015/06/chart">
            <c:ext xmlns:c16="http://schemas.microsoft.com/office/drawing/2014/chart" uri="{C3380CC4-5D6E-409C-BE32-E72D297353CC}">
              <c16:uniqueId val="{00000008-D6F5-4E88-BD6E-E0B55D837B8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480</c:v>
                </c:pt>
                <c:pt idx="3">
                  <c:v>532</c:v>
                </c:pt>
                <c:pt idx="6">
                  <c:v>487</c:v>
                </c:pt>
                <c:pt idx="9">
                  <c:v>557</c:v>
                </c:pt>
                <c:pt idx="12">
                  <c:v>557</c:v>
                </c:pt>
              </c:numCache>
            </c:numRef>
          </c:val>
          <c:extLst xmlns:c16r2="http://schemas.microsoft.com/office/drawing/2015/06/chart">
            <c:ext xmlns:c16="http://schemas.microsoft.com/office/drawing/2014/chart" uri="{C3380CC4-5D6E-409C-BE32-E72D297353CC}">
              <c16:uniqueId val="{00000009-D6F5-4E88-BD6E-E0B55D837B8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16767</c:v>
                </c:pt>
                <c:pt idx="3">
                  <c:v>17144</c:v>
                </c:pt>
                <c:pt idx="6">
                  <c:v>17730</c:v>
                </c:pt>
                <c:pt idx="9">
                  <c:v>18093</c:v>
                </c:pt>
                <c:pt idx="12">
                  <c:v>17686</c:v>
                </c:pt>
              </c:numCache>
            </c:numRef>
          </c:val>
          <c:extLst xmlns:c16r2="http://schemas.microsoft.com/office/drawing/2015/06/chart">
            <c:ext xmlns:c16="http://schemas.microsoft.com/office/drawing/2014/chart" uri="{C3380CC4-5D6E-409C-BE32-E72D297353CC}">
              <c16:uniqueId val="{0000000A-D6F5-4E88-BD6E-E0B55D837B8B}"/>
            </c:ext>
          </c:extLst>
        </c:ser>
        <c:dLbls>
          <c:showLegendKey val="0"/>
          <c:showVal val="0"/>
          <c:showCatName val="0"/>
          <c:showSerName val="0"/>
          <c:showPercent val="0"/>
          <c:showBubbleSize val="0"/>
        </c:dLbls>
        <c:gapWidth val="100"/>
        <c:overlap val="100"/>
        <c:axId val="124729216"/>
        <c:axId val="1247436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6393</c:v>
                </c:pt>
                <c:pt idx="2">
                  <c:v>#N/A</c:v>
                </c:pt>
                <c:pt idx="3">
                  <c:v>#N/A</c:v>
                </c:pt>
                <c:pt idx="4">
                  <c:v>6313</c:v>
                </c:pt>
                <c:pt idx="5">
                  <c:v>#N/A</c:v>
                </c:pt>
                <c:pt idx="6">
                  <c:v>#N/A</c:v>
                </c:pt>
                <c:pt idx="7">
                  <c:v>6286</c:v>
                </c:pt>
                <c:pt idx="8">
                  <c:v>#N/A</c:v>
                </c:pt>
                <c:pt idx="9">
                  <c:v>#N/A</c:v>
                </c:pt>
                <c:pt idx="10">
                  <c:v>6287</c:v>
                </c:pt>
                <c:pt idx="11">
                  <c:v>#N/A</c:v>
                </c:pt>
                <c:pt idx="12">
                  <c:v>#N/A</c:v>
                </c:pt>
                <c:pt idx="13">
                  <c:v>6326</c:v>
                </c:pt>
                <c:pt idx="14">
                  <c:v>#N/A</c:v>
                </c:pt>
              </c:numCache>
            </c:numRef>
          </c:val>
          <c:smooth val="0"/>
          <c:extLst xmlns:c16r2="http://schemas.microsoft.com/office/drawing/2015/06/chart">
            <c:ext xmlns:c16="http://schemas.microsoft.com/office/drawing/2014/chart" uri="{C3380CC4-5D6E-409C-BE32-E72D297353CC}">
              <c16:uniqueId val="{0000000B-D6F5-4E88-BD6E-E0B55D837B8B}"/>
            </c:ext>
          </c:extLst>
        </c:ser>
        <c:dLbls>
          <c:showLegendKey val="0"/>
          <c:showVal val="0"/>
          <c:showCatName val="0"/>
          <c:showSerName val="0"/>
          <c:showPercent val="0"/>
          <c:showBubbleSize val="0"/>
        </c:dLbls>
        <c:marker val="1"/>
        <c:smooth val="0"/>
        <c:axId val="124729216"/>
        <c:axId val="124743680"/>
      </c:lineChart>
      <c:catAx>
        <c:axId val="124729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4743680"/>
        <c:crosses val="autoZero"/>
        <c:auto val="1"/>
        <c:lblAlgn val="ctr"/>
        <c:lblOffset val="100"/>
        <c:tickLblSkip val="1"/>
        <c:tickMarkSkip val="1"/>
        <c:noMultiLvlLbl val="0"/>
      </c:catAx>
      <c:valAx>
        <c:axId val="124743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729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1370</c:v>
                </c:pt>
                <c:pt idx="1">
                  <c:v>1371</c:v>
                </c:pt>
                <c:pt idx="2">
                  <c:v>1396</c:v>
                </c:pt>
              </c:numCache>
            </c:numRef>
          </c:val>
          <c:extLst xmlns:c16r2="http://schemas.microsoft.com/office/drawing/2015/06/chart">
            <c:ext xmlns:c16="http://schemas.microsoft.com/office/drawing/2014/chart" uri="{C3380CC4-5D6E-409C-BE32-E72D297353CC}">
              <c16:uniqueId val="{00000000-9222-4CD5-B115-397AEDD48E8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9222-4CD5-B115-397AEDD48E8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2303</c:v>
                </c:pt>
                <c:pt idx="1">
                  <c:v>2314</c:v>
                </c:pt>
                <c:pt idx="2">
                  <c:v>2408</c:v>
                </c:pt>
              </c:numCache>
            </c:numRef>
          </c:val>
          <c:extLst xmlns:c16r2="http://schemas.microsoft.com/office/drawing/2015/06/chart">
            <c:ext xmlns:c16="http://schemas.microsoft.com/office/drawing/2014/chart" uri="{C3380CC4-5D6E-409C-BE32-E72D297353CC}">
              <c16:uniqueId val="{00000002-9222-4CD5-B115-397AEDD48E87}"/>
            </c:ext>
          </c:extLst>
        </c:ser>
        <c:dLbls>
          <c:showLegendKey val="0"/>
          <c:showVal val="0"/>
          <c:showCatName val="0"/>
          <c:showSerName val="0"/>
          <c:showPercent val="0"/>
          <c:showBubbleSize val="0"/>
        </c:dLbls>
        <c:gapWidth val="120"/>
        <c:overlap val="100"/>
        <c:axId val="131582976"/>
        <c:axId val="131584768"/>
      </c:barChart>
      <c:catAx>
        <c:axId val="131582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31584768"/>
        <c:crosses val="autoZero"/>
        <c:auto val="1"/>
        <c:lblAlgn val="ctr"/>
        <c:lblOffset val="100"/>
        <c:tickLblSkip val="1"/>
        <c:tickMarkSkip val="1"/>
        <c:noMultiLvlLbl val="0"/>
      </c:catAx>
      <c:valAx>
        <c:axId val="1315847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31582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{ED9A9878-33A8-4D49-AED3-0D624CED2A5B}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86D5-4760-816E-2C226A746C25}"/>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{4232AF36-F782-41E8-B2B7-5C8A7C9C0C06}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6D5-4760-816E-2C226A746C25}"/>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{BCC74F25-8AFA-4817-BD12-52CC3D986AD1}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6D5-4760-816E-2C226A746C25}"/>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{2FFDC64E-8DFA-41F7-9206-BB8AC780EF49}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6D5-4760-816E-2C226A746C25}"/>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{59418FB7-B8BA-46FD-A4DE-4950AB30EEF2}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6D5-4760-816E-2C226A746C2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{4CED08CA-60AA-48BE-A570-684DB6E7CDA2}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86D5-4760-816E-2C226A746C25}"/>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{91EB49B9-230D-450A-953D-3D94AE4A6AD4}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86D5-4760-816E-2C226A746C25}"/>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{91504301-CA05-4DF8-8D99-651C8525F7BF}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86D5-4760-816E-2C226A746C25}"/>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{F43F1A47-A0E6-42A7-88C4-EDDFA111860B}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86D5-4760-816E-2C226A746C2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60.8</c:v>
                </c:pt>
                <c:pt idx="24">
                  <c:v>56.5</c:v>
                </c:pt>
                <c:pt idx="32">
                  <c:v>58.2</c:v>
                </c:pt>
              </c:numCache>
            </c:numRef>
          </c:xVal>
          <c:yVal>
            <c:numRef>
              <c:f>公会計指標分析・財政指標組合せ分析表!$BP$51:$DC$51</c:f>
              <c:numCache>
                <c:formatCode>#,##0.0;"▲ "#,##0.0</c:formatCode>
                <c:ptCount val="40"/>
                <c:pt idx="16">
                  <c:v>64.599999999999994</c:v>
                </c:pt>
                <c:pt idx="24">
                  <c:v>65.7</c:v>
                </c:pt>
                <c:pt idx="32">
                  <c:v>66</c:v>
                </c:pt>
              </c:numCache>
            </c:numRef>
          </c:yVal>
          <c:smooth val="0"/>
          <c:extLst xmlns:c16r2="http://schemas.microsoft.com/office/drawing/2015/06/chart">
            <c:ext xmlns:c16="http://schemas.microsoft.com/office/drawing/2014/chart" uri="{C3380CC4-5D6E-409C-BE32-E72D297353CC}">
              <c16:uniqueId val="{00000009-86D5-4760-816E-2C226A746C2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{17F8B540-89B3-432E-8B1F-422B6B81EAFC}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86D5-4760-816E-2C226A746C25}"/>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{F8F701E7-884C-4C70-93A9-F2304E150307}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6D5-4760-816E-2C226A746C25}"/>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{BE2E5040-6231-4D94-8F3C-CD0653ED80A5}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6D5-4760-816E-2C226A746C25}"/>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{10CF6E92-0336-428E-B139-E9329FBB79B4}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6D5-4760-816E-2C226A746C25}"/>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{7CF433A5-0937-4A92-BAB2-370E15837CD4}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6D5-4760-816E-2C226A746C2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{37A19ED5-61A5-410B-9814-024B0F4894C8}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86D5-4760-816E-2C226A746C25}"/>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{4660E1E7-501E-4D20-8BFA-66096AB9509B}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86D5-4760-816E-2C226A746C25}"/>
                </c:ext>
              </c:extLst>
            </c:dLbl>
            <c:dLbl>
              <c:idx val="24"/>
              <c:layout>
                <c:manualLayout>
                  <c:x val="-4.5797569605124176E-2"/>
                  <c:y val="-6.4739042105865174E-2"/>
                </c:manualLayout>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{2118DD09-9E74-49CE-939B-FF5E684D5E63}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86D5-4760-816E-2C226A746C25}"/>
                </c:ext>
              </c:extLst>
            </c:dLbl>
            <c:dLbl>
              <c:idx val="32"/>
              <c:layout>
                <c:manualLayout>
                  <c:x val="-1.8492831334020431E-2"/>
                  <c:y val="-6.4739042105865174E-2"/>
                </c:manualLayout>
              </c:layout>
              <c:tx>
                <c:strRef>
                  <c:f>公会計指標分析・財政指標組合せ分析表!$CV$50</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{C9CC8D39-994F-491D-A088-A83DB2D2D92C}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86D5-4760-816E-2C226A746C2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56.4</c:v>
                </c:pt>
                <c:pt idx="24">
                  <c:v>58.8</c:v>
                </c:pt>
                <c:pt idx="32">
                  <c:v>58.8</c:v>
                </c:pt>
              </c:numCache>
            </c:numRef>
          </c:xVal>
          <c:yVal>
            <c:numRef>
              <c:f>公会計指標分析・財政指標組合せ分析表!$BP$55:$DC$55</c:f>
              <c:numCache>
                <c:formatCode>#,##0.0;"▲ "#,##0.0</c:formatCode>
                <c:ptCount val="40"/>
                <c:pt idx="16">
                  <c:v>41.5</c:v>
                </c:pt>
                <c:pt idx="24">
                  <c:v>36.6</c:v>
                </c:pt>
                <c:pt idx="32">
                  <c:v>37.700000000000003</c:v>
                </c:pt>
              </c:numCache>
            </c:numRef>
          </c:yVal>
          <c:smooth val="0"/>
          <c:extLst xmlns:c16r2="http://schemas.microsoft.com/office/drawing/2015/06/chart">
            <c:ext xmlns:c16="http://schemas.microsoft.com/office/drawing/2014/chart" uri="{C3380CC4-5D6E-409C-BE32-E72D297353CC}">
              <c16:uniqueId val="{00000013-86D5-4760-816E-2C226A746C25}"/>
            </c:ext>
          </c:extLst>
        </c:ser>
        <c:dLbls>
          <c:showLegendKey val="0"/>
          <c:showVal val="1"/>
          <c:showCatName val="0"/>
          <c:showSerName val="0"/>
          <c:showPercent val="0"/>
          <c:showBubbleSize val="0"/>
        </c:dLbls>
        <c:axId val="131367680"/>
        <c:axId val="131369600"/>
      </c:scatterChart>
      <c:valAx>
        <c:axId val="131367680"/>
        <c:scaling>
          <c:orientation val="minMax"/>
          <c:max val="61.2"/>
          <c:min val="56.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1369600"/>
        <c:crosses val="autoZero"/>
        <c:crossBetween val="midCat"/>
      </c:valAx>
      <c:valAx>
        <c:axId val="131369600"/>
        <c:scaling>
          <c:orientation val="minMax"/>
          <c:max val="71"/>
          <c:min val="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13676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{77583090-77CA-46E1-BEB9-03EDD7DACE83}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9B00-40FC-B4C3-C462F101041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{B685F06B-E51E-4AC0-ACF0-F75662434BAB}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B00-40FC-B4C3-C462F101041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{551EE718-D367-47A3-8A50-35F010AB9D2F}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B00-40FC-B4C3-C462F101041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{1B6AF055-EEE8-4808-8E90-B3FEB5A87466}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B00-40FC-B4C3-C462F101041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{954210DD-0A27-47CC-BCB8-477F2961F53D}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B00-40FC-B4C3-C462F1010410}"/>
                </c:ext>
              </c:extLst>
            </c:dLbl>
            <c:dLbl>
              <c:idx val="8"/>
              <c:layout>
                <c:manualLayout>
                  <c:x val="-2.3811472491017227E-2"/>
                  <c:y val="-6.2416647087793951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{12EE8F0B-64B0-48C0-99F4-CA42B57B43E4}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9B00-40FC-B4C3-C462F1010410}"/>
                </c:ext>
              </c:extLst>
            </c:dLbl>
            <c:dLbl>
              <c:idx val="16"/>
              <c:layout>
                <c:manualLayout>
                  <c:x val="-4.5160355153971272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{64397836-112A-48B6-928A-9221C1B8D735}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9B00-40FC-B4C3-C462F1010410}"/>
                </c:ext>
              </c:extLst>
            </c:dLbl>
            <c:dLbl>
              <c:idx val="24"/>
              <c:layout>
                <c:manualLayout>
                  <c:x val="-1.8235628084249993E-2"/>
                  <c:y val="-4.6417854013988562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{9A309C77-50F0-4F13-8F44-C39A7FB5C852}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9B00-40FC-B4C3-C462F1010410}"/>
                </c:ext>
              </c:extLst>
            </c:dLbl>
            <c:dLbl>
              <c:idx val="32"/>
              <c:layout>
                <c:manualLayout>
                  <c:x val="-3.9584510747204073E-2"/>
                  <c:y val="-7.8415440161599348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{CE8FBAD9-C728-40FB-98EA-9F0DEE5FBB9A}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9B00-40FC-B4C3-C462F101041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c:v>
                </c:pt>
                <c:pt idx="8">
                  <c:v>5.9</c:v>
                </c:pt>
                <c:pt idx="16">
                  <c:v>5.4</c:v>
                </c:pt>
                <c:pt idx="24">
                  <c:v>5.4</c:v>
                </c:pt>
                <c:pt idx="32">
                  <c:v>5.8</c:v>
                </c:pt>
              </c:numCache>
            </c:numRef>
          </c:xVal>
          <c:yVal>
            <c:numRef>
              <c:f>公会計指標分析・財政指標組合せ分析表!$BP$73:$DC$73</c:f>
              <c:numCache>
                <c:formatCode>#,##0.0;"▲ "#,##0.0</c:formatCode>
                <c:ptCount val="40"/>
                <c:pt idx="0">
                  <c:v>67.3</c:v>
                </c:pt>
                <c:pt idx="8">
                  <c:v>66.900000000000006</c:v>
                </c:pt>
                <c:pt idx="16">
                  <c:v>64.599999999999994</c:v>
                </c:pt>
                <c:pt idx="24">
                  <c:v>65.7</c:v>
                </c:pt>
                <c:pt idx="32">
                  <c:v>66</c:v>
                </c:pt>
              </c:numCache>
            </c:numRef>
          </c:yVal>
          <c:smooth val="0"/>
          <c:extLst xmlns:c16r2="http://schemas.microsoft.com/office/drawing/2015/06/chart">
            <c:ext xmlns:c16="http://schemas.microsoft.com/office/drawing/2014/chart" uri="{C3380CC4-5D6E-409C-BE32-E72D297353CC}">
              <c16:uniqueId val="{00000009-9B00-40FC-B4C3-C462F101041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{6B06B8F2-6D08-446D-80DD-13FD1F774519}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9B00-40FC-B4C3-C462F101041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{A5E4859C-0B92-4D1A-9C56-19C570C02DA0}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B00-40FC-B4C3-C462F101041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{992728C6-149B-4E1E-8AFE-B5DC3D04582A}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B00-40FC-B4C3-C462F101041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{1A65EA37-7437-4598-AB4B-96559829DC3A}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B00-40FC-B4C3-C462F101041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{42F1198E-127F-4DBD-8281-85087F2762FA}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B00-40FC-B4C3-C462F101041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{3DDDEE38-0BEB-443C-981E-287C0B307ECD}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9B00-40FC-B4C3-C462F101041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{169E9ABC-D4FF-45DE-B7A7-28A6BC962481}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9B00-40FC-B4C3-C462F101041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{2E9D0C3B-072B-4836-8296-AA6925D5439F}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9B00-40FC-B4C3-C462F101041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{3FEDA5C6-B34E-4852-810F-54BF4D5BB2C6}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9B00-40FC-B4C3-C462F101041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9.6</c:v>
                </c:pt>
                <c:pt idx="24">
                  <c:v>9.1999999999999993</c:v>
                </c:pt>
                <c:pt idx="32">
                  <c:v>8.9</c:v>
                </c:pt>
              </c:numCache>
            </c:numRef>
          </c:xVal>
          <c:yVal>
            <c:numRef>
              <c:f>公会計指標分析・財政指標組合せ分析表!$BP$77:$DC$77</c:f>
              <c:numCache>
                <c:formatCode>#,##0.0;"▲ "#,##0.0</c:formatCode>
                <c:ptCount val="40"/>
                <c:pt idx="0">
                  <c:v>65.3</c:v>
                </c:pt>
                <c:pt idx="8">
                  <c:v>60.8</c:v>
                </c:pt>
                <c:pt idx="16">
                  <c:v>41.5</c:v>
                </c:pt>
                <c:pt idx="24">
                  <c:v>36.6</c:v>
                </c:pt>
                <c:pt idx="32">
                  <c:v>37.700000000000003</c:v>
                </c:pt>
              </c:numCache>
            </c:numRef>
          </c:yVal>
          <c:smooth val="0"/>
          <c:extLst xmlns:c16r2="http://schemas.microsoft.com/office/drawing/2015/06/chart">
            <c:ext xmlns:c16="http://schemas.microsoft.com/office/drawing/2014/chart" uri="{C3380CC4-5D6E-409C-BE32-E72D297353CC}">
              <c16:uniqueId val="{00000013-9B00-40FC-B4C3-C462F1010410}"/>
            </c:ext>
          </c:extLst>
        </c:ser>
        <c:dLbls>
          <c:showLegendKey val="0"/>
          <c:showVal val="1"/>
          <c:showCatName val="0"/>
          <c:showSerName val="0"/>
          <c:showPercent val="0"/>
          <c:showBubbleSize val="0"/>
        </c:dLbls>
        <c:axId val="132063616"/>
        <c:axId val="132065536"/>
      </c:scatterChart>
      <c:valAx>
        <c:axId val="132063616"/>
        <c:scaling>
          <c:orientation val="minMax"/>
          <c:max val="12.6"/>
          <c:min val="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2065536"/>
        <c:crosses val="autoZero"/>
        <c:crossBetween val="midCat"/>
      </c:valAx>
      <c:valAx>
        <c:axId val="132065536"/>
        <c:scaling>
          <c:orientation val="minMax"/>
          <c:max val="73"/>
          <c:min val="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206361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千葉県館山市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47,345
46,969
110.05
18,923,664
17,748,146
1,161,663
10,924,498
17,686,025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財政力指数は近年横ばいであり，類似団体を上回っている。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今後，人口減少や全国平均を大きく上回る</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高齢化率（平成２</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９</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年度　</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３８．３</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，市税収入の減少が見込まれるところである。</a:t>
          </a:r>
          <a:endParaRPr lang="ja-JP" altLang="ja-JP" sz="10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近年成果を上げている税の徴収強化を継続し，歳入の確保に努める。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160565</xdr:rowOff>
    </xdr:from>
    <xdr:to>
      <xdr:col>23</xdr:col>
      <xdr:colOff>133350</xdr:colOff>
      <xdr:row>39</xdr:row>
      <xdr:rowOff>160565</xdr:rowOff>
    </xdr:to>
    <xdr:cxnSp macro="">
      <xdr:nvCxnSpPr>
        <xdr:cNvPr id="70" name="直線コネクタ 69"/>
        <xdr:cNvCxnSpPr/>
      </xdr:nvCxnSpPr>
      <xdr:spPr>
        <a:xfrm>
          <a:off x="4114800" y="68471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14712</xdr:rowOff>
    </xdr:from>
    <xdr:ext cx="762000" cy="259045"/>
    <xdr:sp macro="" textlink="">
      <xdr:nvSpPr>
        <xdr:cNvPr id="71" name="財政力平均値テキスト"/>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2" name="フローチャート: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160565</xdr:rowOff>
    </xdr:from>
    <xdr:to>
      <xdr:col>19</xdr:col>
      <xdr:colOff>133350</xdr:colOff>
      <xdr:row>39</xdr:row>
      <xdr:rowOff>160565</xdr:rowOff>
    </xdr:to>
    <xdr:cxnSp macro="">
      <xdr:nvCxnSpPr>
        <xdr:cNvPr id="73" name="直線コネクタ 72"/>
        <xdr:cNvCxnSpPr/>
      </xdr:nvCxnSpPr>
      <xdr:spPr>
        <a:xfrm>
          <a:off x="3225800" y="6847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59872</xdr:rowOff>
    </xdr:from>
    <xdr:to>
      <xdr:col>19</xdr:col>
      <xdr:colOff>184150</xdr:colOff>
      <xdr:row>41</xdr:row>
      <xdr:rowOff>161472</xdr:rowOff>
    </xdr:to>
    <xdr:sp macro="" textlink="">
      <xdr:nvSpPr>
        <xdr:cNvPr id="74" name="フローチャート: 判断 73"/>
        <xdr:cNvSpPr/>
      </xdr:nvSpPr>
      <xdr:spPr>
        <a:xfrm>
          <a:off x="4064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146249</xdr:rowOff>
    </xdr:from>
    <xdr:ext cx="736600" cy="259045"/>
    <xdr:sp macro="" textlink="">
      <xdr:nvSpPr>
        <xdr:cNvPr id="75" name="テキスト ボックス 74"/>
        <xdr:cNvSpPr txBox="1"/>
      </xdr:nvSpPr>
      <xdr:spPr>
        <a:xfrm>
          <a:off x="3733800" y="717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160565</xdr:rowOff>
    </xdr:from>
    <xdr:to>
      <xdr:col>15</xdr:col>
      <xdr:colOff>82550</xdr:colOff>
      <xdr:row>39</xdr:row>
      <xdr:rowOff>160565</xdr:rowOff>
    </xdr:to>
    <xdr:cxnSp macro="">
      <xdr:nvCxnSpPr>
        <xdr:cNvPr id="76" name="直線コネクタ 75"/>
        <xdr:cNvCxnSpPr/>
      </xdr:nvCxnSpPr>
      <xdr:spPr>
        <a:xfrm>
          <a:off x="2336800" y="6847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7" name="フローチャート: 判断 76"/>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8" name="テキスト ボックス 77"/>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160565</xdr:rowOff>
    </xdr:from>
    <xdr:to>
      <xdr:col>11</xdr:col>
      <xdr:colOff>31750</xdr:colOff>
      <xdr:row>39</xdr:row>
      <xdr:rowOff>160565</xdr:rowOff>
    </xdr:to>
    <xdr:cxnSp macro="">
      <xdr:nvCxnSpPr>
        <xdr:cNvPr id="79" name="直線コネクタ 78"/>
        <xdr:cNvCxnSpPr/>
      </xdr:nvCxnSpPr>
      <xdr:spPr>
        <a:xfrm>
          <a:off x="1447800" y="6847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59872</xdr:rowOff>
    </xdr:from>
    <xdr:to>
      <xdr:col>11</xdr:col>
      <xdr:colOff>82550</xdr:colOff>
      <xdr:row>41</xdr:row>
      <xdr:rowOff>161472</xdr:rowOff>
    </xdr:to>
    <xdr:sp macro="" textlink="">
      <xdr:nvSpPr>
        <xdr:cNvPr id="80" name="フローチャート: 判断 79"/>
        <xdr:cNvSpPr/>
      </xdr:nvSpPr>
      <xdr:spPr>
        <a:xfrm>
          <a:off x="2286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146249</xdr:rowOff>
    </xdr:from>
    <xdr:ext cx="762000" cy="259045"/>
    <xdr:sp macro="" textlink="">
      <xdr:nvSpPr>
        <xdr:cNvPr id="81" name="テキスト ボックス 80"/>
        <xdr:cNvSpPr txBox="1"/>
      </xdr:nvSpPr>
      <xdr:spPr>
        <a:xfrm>
          <a:off x="1955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82" name="フローチャート: 判断 81"/>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146249</xdr:rowOff>
    </xdr:from>
    <xdr:ext cx="762000" cy="259045"/>
    <xdr:sp macro="" textlink="">
      <xdr:nvSpPr>
        <xdr:cNvPr id="83" name="テキスト ボックス 82"/>
        <xdr:cNvSpPr txBox="1"/>
      </xdr:nvSpPr>
      <xdr:spPr>
        <a:xfrm>
          <a:off x="1066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109765</xdr:rowOff>
    </xdr:from>
    <xdr:to>
      <xdr:col>23</xdr:col>
      <xdr:colOff>184150</xdr:colOff>
      <xdr:row>40</xdr:row>
      <xdr:rowOff>39915</xdr:rowOff>
    </xdr:to>
    <xdr:sp macro="" textlink="">
      <xdr:nvSpPr>
        <xdr:cNvPr id="89" name="楕円 88"/>
        <xdr:cNvSpPr/>
      </xdr:nvSpPr>
      <xdr:spPr>
        <a:xfrm>
          <a:off x="49022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126292</xdr:rowOff>
    </xdr:from>
    <xdr:ext cx="762000" cy="259045"/>
    <xdr:sp macro="" textlink="">
      <xdr:nvSpPr>
        <xdr:cNvPr id="90" name="財政力該当値テキスト"/>
        <xdr:cNvSpPr txBox="1"/>
      </xdr:nvSpPr>
      <xdr:spPr>
        <a:xfrm>
          <a:off x="5041900" y="664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109765</xdr:rowOff>
    </xdr:from>
    <xdr:to>
      <xdr:col>19</xdr:col>
      <xdr:colOff>184150</xdr:colOff>
      <xdr:row>40</xdr:row>
      <xdr:rowOff>39915</xdr:rowOff>
    </xdr:to>
    <xdr:sp macro="" textlink="">
      <xdr:nvSpPr>
        <xdr:cNvPr id="91" name="楕円 90"/>
        <xdr:cNvSpPr/>
      </xdr:nvSpPr>
      <xdr:spPr>
        <a:xfrm>
          <a:off x="4064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50092</xdr:rowOff>
    </xdr:from>
    <xdr:ext cx="736600" cy="259045"/>
    <xdr:sp macro="" textlink="">
      <xdr:nvSpPr>
        <xdr:cNvPr id="92" name="テキスト ボックス 91"/>
        <xdr:cNvSpPr txBox="1"/>
      </xdr:nvSpPr>
      <xdr:spPr>
        <a:xfrm>
          <a:off x="3733800" y="656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109765</xdr:rowOff>
    </xdr:from>
    <xdr:to>
      <xdr:col>15</xdr:col>
      <xdr:colOff>133350</xdr:colOff>
      <xdr:row>40</xdr:row>
      <xdr:rowOff>39915</xdr:rowOff>
    </xdr:to>
    <xdr:sp macro="" textlink="">
      <xdr:nvSpPr>
        <xdr:cNvPr id="93" name="楕円 92"/>
        <xdr:cNvSpPr/>
      </xdr:nvSpPr>
      <xdr:spPr>
        <a:xfrm>
          <a:off x="3175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50092</xdr:rowOff>
    </xdr:from>
    <xdr:ext cx="762000" cy="259045"/>
    <xdr:sp macro="" textlink="">
      <xdr:nvSpPr>
        <xdr:cNvPr id="94" name="テキスト ボックス 93"/>
        <xdr:cNvSpPr txBox="1"/>
      </xdr:nvSpPr>
      <xdr:spPr>
        <a:xfrm>
          <a:off x="2844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109765</xdr:rowOff>
    </xdr:from>
    <xdr:to>
      <xdr:col>11</xdr:col>
      <xdr:colOff>82550</xdr:colOff>
      <xdr:row>40</xdr:row>
      <xdr:rowOff>39915</xdr:rowOff>
    </xdr:to>
    <xdr:sp macro="" textlink="">
      <xdr:nvSpPr>
        <xdr:cNvPr id="95" name="楕円 94"/>
        <xdr:cNvSpPr/>
      </xdr:nvSpPr>
      <xdr:spPr>
        <a:xfrm>
          <a:off x="2286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50092</xdr:rowOff>
    </xdr:from>
    <xdr:ext cx="762000" cy="259045"/>
    <xdr:sp macro="" textlink="">
      <xdr:nvSpPr>
        <xdr:cNvPr id="96" name="テキスト ボックス 95"/>
        <xdr:cNvSpPr txBox="1"/>
      </xdr:nvSpPr>
      <xdr:spPr>
        <a:xfrm>
          <a:off x="1955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109765</xdr:rowOff>
    </xdr:from>
    <xdr:to>
      <xdr:col>7</xdr:col>
      <xdr:colOff>31750</xdr:colOff>
      <xdr:row>40</xdr:row>
      <xdr:rowOff>39915</xdr:rowOff>
    </xdr:to>
    <xdr:sp macro="" textlink="">
      <xdr:nvSpPr>
        <xdr:cNvPr id="97" name="楕円 96"/>
        <xdr:cNvSpPr/>
      </xdr:nvSpPr>
      <xdr:spPr>
        <a:xfrm>
          <a:off x="1397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50092</xdr:rowOff>
    </xdr:from>
    <xdr:ext cx="762000" cy="259045"/>
    <xdr:sp macro="" textlink="">
      <xdr:nvSpPr>
        <xdr:cNvPr id="98" name="テキスト ボックス 97"/>
        <xdr:cNvSpPr txBox="1"/>
      </xdr:nvSpPr>
      <xdr:spPr>
        <a:xfrm>
          <a:off x="1066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昨年度より</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2.4</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ポイント改善したものの，類似団体，県平均を大きく上回る状況が続いている。</a:t>
          </a:r>
          <a:endPar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　これは，</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人口減少，少子高齢化により，市税など経常的な収入が減少する中，扶助費などの社会保障関連経費の増加や，他会計・公営企業への繰出金，一部事務組合に対する負担金の影響によ</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るものと考えられる</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適切な財源確保，事務事業の見直し等による歳入・歳出の精査などこれまで実施してきた取り組みに加え，今後は公共施設の統廃合や民間委託を推進など，長期的な視野に立った経常経費削減策に取り組み，経常経費の抑制に努め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また，特別会計，公営企業に対する繰出金・補助金については，各会計の</a:t>
          </a:r>
          <a:r>
            <a:rPr kumimoji="1" lang="ja-JP" altLang="ja-JP" sz="10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独立採算性を高める取組みを推進し，一部事務組合については関係市と連携して行財政改革</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を促すなど，経常経費の削減に努める。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92287</xdr:rowOff>
    </xdr:from>
    <xdr:to>
      <xdr:col>23</xdr:col>
      <xdr:colOff>133350</xdr:colOff>
      <xdr:row>68</xdr:row>
      <xdr:rowOff>29210</xdr:rowOff>
    </xdr:to>
    <xdr:cxnSp macro="">
      <xdr:nvCxnSpPr>
        <xdr:cNvPr id="128" name="直線コネクタ 127"/>
        <xdr:cNvCxnSpPr/>
      </xdr:nvCxnSpPr>
      <xdr:spPr>
        <a:xfrm flipV="1">
          <a:off x="4953000" y="10207837"/>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7214</xdr:rowOff>
    </xdr:from>
    <xdr:ext cx="762000" cy="259045"/>
    <xdr:sp macro="" textlink="">
      <xdr:nvSpPr>
        <xdr:cNvPr id="131" name="財政構造の弾力性最大値テキスト"/>
        <xdr:cNvSpPr txBox="1"/>
      </xdr:nvSpPr>
      <xdr:spPr>
        <a:xfrm>
          <a:off x="5041900" y="995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92287</xdr:rowOff>
    </xdr:from>
    <xdr:to>
      <xdr:col>24</xdr:col>
      <xdr:colOff>12700</xdr:colOff>
      <xdr:row>59</xdr:row>
      <xdr:rowOff>92287</xdr:rowOff>
    </xdr:to>
    <xdr:cxnSp macro="">
      <xdr:nvCxnSpPr>
        <xdr:cNvPr id="132" name="直線コネクタ 131"/>
        <xdr:cNvCxnSpPr/>
      </xdr:nvCxnSpPr>
      <xdr:spPr>
        <a:xfrm>
          <a:off x="4864100" y="1020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117263</xdr:rowOff>
    </xdr:from>
    <xdr:to>
      <xdr:col>23</xdr:col>
      <xdr:colOff>133350</xdr:colOff>
      <xdr:row>66</xdr:row>
      <xdr:rowOff>138854</xdr:rowOff>
    </xdr:to>
    <xdr:cxnSp macro="">
      <xdr:nvCxnSpPr>
        <xdr:cNvPr id="133" name="直線コネクタ 132"/>
        <xdr:cNvCxnSpPr/>
      </xdr:nvCxnSpPr>
      <xdr:spPr>
        <a:xfrm flipV="1">
          <a:off x="4114800" y="11261513"/>
          <a:ext cx="8382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53357</xdr:rowOff>
    </xdr:from>
    <xdr:ext cx="762000" cy="259045"/>
    <xdr:sp macro="" textlink="">
      <xdr:nvSpPr>
        <xdr:cNvPr id="134" name="財政構造の弾力性平均値テキスト"/>
        <xdr:cNvSpPr txBox="1"/>
      </xdr:nvSpPr>
      <xdr:spPr>
        <a:xfrm>
          <a:off x="5041900" y="10854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36830</xdr:rowOff>
    </xdr:from>
    <xdr:to>
      <xdr:col>23</xdr:col>
      <xdr:colOff>184150</xdr:colOff>
      <xdr:row>64</xdr:row>
      <xdr:rowOff>138430</xdr:rowOff>
    </xdr:to>
    <xdr:sp macro="" textlink="">
      <xdr:nvSpPr>
        <xdr:cNvPr id="135" name="フローチャート: 判断 134"/>
        <xdr:cNvSpPr/>
      </xdr:nvSpPr>
      <xdr:spPr>
        <a:xfrm>
          <a:off x="49022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36830</xdr:rowOff>
    </xdr:from>
    <xdr:to>
      <xdr:col>19</xdr:col>
      <xdr:colOff>133350</xdr:colOff>
      <xdr:row>66</xdr:row>
      <xdr:rowOff>138854</xdr:rowOff>
    </xdr:to>
    <xdr:cxnSp macro="">
      <xdr:nvCxnSpPr>
        <xdr:cNvPr id="136" name="直線コネクタ 135"/>
        <xdr:cNvCxnSpPr/>
      </xdr:nvCxnSpPr>
      <xdr:spPr>
        <a:xfrm>
          <a:off x="3225800" y="11181080"/>
          <a:ext cx="889000" cy="27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143933</xdr:rowOff>
    </xdr:from>
    <xdr:to>
      <xdr:col>19</xdr:col>
      <xdr:colOff>184150</xdr:colOff>
      <xdr:row>64</xdr:row>
      <xdr:rowOff>74083</xdr:rowOff>
    </xdr:to>
    <xdr:sp macro="" textlink="">
      <xdr:nvSpPr>
        <xdr:cNvPr id="137" name="フローチャート: 判断 136"/>
        <xdr:cNvSpPr/>
      </xdr:nvSpPr>
      <xdr:spPr>
        <a:xfrm>
          <a:off x="4064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84260</xdr:rowOff>
    </xdr:from>
    <xdr:ext cx="736600" cy="259045"/>
    <xdr:sp macro="" textlink="">
      <xdr:nvSpPr>
        <xdr:cNvPr id="138" name="テキスト ボックス 137"/>
        <xdr:cNvSpPr txBox="1"/>
      </xdr:nvSpPr>
      <xdr:spPr>
        <a:xfrm>
          <a:off x="3733800" y="1071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36830</xdr:rowOff>
    </xdr:from>
    <xdr:to>
      <xdr:col>15</xdr:col>
      <xdr:colOff>82550</xdr:colOff>
      <xdr:row>65</xdr:row>
      <xdr:rowOff>165523</xdr:rowOff>
    </xdr:to>
    <xdr:cxnSp macro="">
      <xdr:nvCxnSpPr>
        <xdr:cNvPr id="139" name="直線コネクタ 138"/>
        <xdr:cNvCxnSpPr/>
      </xdr:nvCxnSpPr>
      <xdr:spPr>
        <a:xfrm flipV="1">
          <a:off x="2336800" y="1118108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146473</xdr:rowOff>
    </xdr:from>
    <xdr:to>
      <xdr:col>15</xdr:col>
      <xdr:colOff>133350</xdr:colOff>
      <xdr:row>63</xdr:row>
      <xdr:rowOff>76623</xdr:rowOff>
    </xdr:to>
    <xdr:sp macro="" textlink="">
      <xdr:nvSpPr>
        <xdr:cNvPr id="140" name="フローチャート: 判断 139"/>
        <xdr:cNvSpPr/>
      </xdr:nvSpPr>
      <xdr:spPr>
        <a:xfrm>
          <a:off x="3175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86800</xdr:rowOff>
    </xdr:from>
    <xdr:ext cx="762000" cy="259045"/>
    <xdr:sp macro="" textlink="">
      <xdr:nvSpPr>
        <xdr:cNvPr id="141" name="テキスト ボックス 140"/>
        <xdr:cNvSpPr txBox="1"/>
      </xdr:nvSpPr>
      <xdr:spPr>
        <a:xfrm>
          <a:off x="2844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168063</xdr:rowOff>
    </xdr:from>
    <xdr:to>
      <xdr:col>11</xdr:col>
      <xdr:colOff>31750</xdr:colOff>
      <xdr:row>65</xdr:row>
      <xdr:rowOff>165523</xdr:rowOff>
    </xdr:to>
    <xdr:cxnSp macro="">
      <xdr:nvCxnSpPr>
        <xdr:cNvPr id="142" name="直線コネクタ 141"/>
        <xdr:cNvCxnSpPr/>
      </xdr:nvCxnSpPr>
      <xdr:spPr>
        <a:xfrm>
          <a:off x="1447800" y="11140863"/>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122344</xdr:rowOff>
    </xdr:from>
    <xdr:to>
      <xdr:col>11</xdr:col>
      <xdr:colOff>82550</xdr:colOff>
      <xdr:row>63</xdr:row>
      <xdr:rowOff>52494</xdr:rowOff>
    </xdr:to>
    <xdr:sp macro="" textlink="">
      <xdr:nvSpPr>
        <xdr:cNvPr id="143" name="フローチャート: 判断 142"/>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62671</xdr:rowOff>
    </xdr:from>
    <xdr:ext cx="762000" cy="259045"/>
    <xdr:sp macro="" textlink="">
      <xdr:nvSpPr>
        <xdr:cNvPr id="144" name="テキスト ボックス 143"/>
        <xdr:cNvSpPr txBox="1"/>
      </xdr:nvSpPr>
      <xdr:spPr>
        <a:xfrm>
          <a:off x="1955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9737</xdr:rowOff>
    </xdr:from>
    <xdr:to>
      <xdr:col>7</xdr:col>
      <xdr:colOff>31750</xdr:colOff>
      <xdr:row>62</xdr:row>
      <xdr:rowOff>111337</xdr:rowOff>
    </xdr:to>
    <xdr:sp macro="" textlink="">
      <xdr:nvSpPr>
        <xdr:cNvPr id="145" name="フローチャート: 判断 144"/>
        <xdr:cNvSpPr/>
      </xdr:nvSpPr>
      <xdr:spPr>
        <a:xfrm>
          <a:off x="1397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121514</xdr:rowOff>
    </xdr:from>
    <xdr:ext cx="762000" cy="259045"/>
    <xdr:sp macro="" textlink="">
      <xdr:nvSpPr>
        <xdr:cNvPr id="146" name="テキスト ボックス 145"/>
        <xdr:cNvSpPr txBox="1"/>
      </xdr:nvSpPr>
      <xdr:spPr>
        <a:xfrm>
          <a:off x="1066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66463</xdr:rowOff>
    </xdr:from>
    <xdr:to>
      <xdr:col>23</xdr:col>
      <xdr:colOff>184150</xdr:colOff>
      <xdr:row>65</xdr:row>
      <xdr:rowOff>168063</xdr:rowOff>
    </xdr:to>
    <xdr:sp macro="" textlink="">
      <xdr:nvSpPr>
        <xdr:cNvPr id="152" name="楕円 151"/>
        <xdr:cNvSpPr/>
      </xdr:nvSpPr>
      <xdr:spPr>
        <a:xfrm>
          <a:off x="49022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38540</xdr:rowOff>
    </xdr:from>
    <xdr:ext cx="762000" cy="259045"/>
    <xdr:sp macro="" textlink="">
      <xdr:nvSpPr>
        <xdr:cNvPr id="153" name="財政構造の弾力性該当値テキスト"/>
        <xdr:cNvSpPr txBox="1"/>
      </xdr:nvSpPr>
      <xdr:spPr>
        <a:xfrm>
          <a:off x="5041900" y="1118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88054</xdr:rowOff>
    </xdr:from>
    <xdr:to>
      <xdr:col>19</xdr:col>
      <xdr:colOff>184150</xdr:colOff>
      <xdr:row>67</xdr:row>
      <xdr:rowOff>18204</xdr:rowOff>
    </xdr:to>
    <xdr:sp macro="" textlink="">
      <xdr:nvSpPr>
        <xdr:cNvPr id="154" name="楕円 153"/>
        <xdr:cNvSpPr/>
      </xdr:nvSpPr>
      <xdr:spPr>
        <a:xfrm>
          <a:off x="4064000" y="1140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2981</xdr:rowOff>
    </xdr:from>
    <xdr:ext cx="736600" cy="259045"/>
    <xdr:sp macro="" textlink="">
      <xdr:nvSpPr>
        <xdr:cNvPr id="155" name="テキスト ボックス 154"/>
        <xdr:cNvSpPr txBox="1"/>
      </xdr:nvSpPr>
      <xdr:spPr>
        <a:xfrm>
          <a:off x="3733800" y="1149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157480</xdr:rowOff>
    </xdr:from>
    <xdr:to>
      <xdr:col>15</xdr:col>
      <xdr:colOff>133350</xdr:colOff>
      <xdr:row>65</xdr:row>
      <xdr:rowOff>87630</xdr:rowOff>
    </xdr:to>
    <xdr:sp macro="" textlink="">
      <xdr:nvSpPr>
        <xdr:cNvPr id="156" name="楕円 155"/>
        <xdr:cNvSpPr/>
      </xdr:nvSpPr>
      <xdr:spPr>
        <a:xfrm>
          <a:off x="3175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72407</xdr:rowOff>
    </xdr:from>
    <xdr:ext cx="762000" cy="259045"/>
    <xdr:sp macro="" textlink="">
      <xdr:nvSpPr>
        <xdr:cNvPr id="157" name="テキスト ボックス 156"/>
        <xdr:cNvSpPr txBox="1"/>
      </xdr:nvSpPr>
      <xdr:spPr>
        <a:xfrm>
          <a:off x="2844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114723</xdr:rowOff>
    </xdr:from>
    <xdr:to>
      <xdr:col>11</xdr:col>
      <xdr:colOff>82550</xdr:colOff>
      <xdr:row>66</xdr:row>
      <xdr:rowOff>44873</xdr:rowOff>
    </xdr:to>
    <xdr:sp macro="" textlink="">
      <xdr:nvSpPr>
        <xdr:cNvPr id="158" name="楕円 157"/>
        <xdr:cNvSpPr/>
      </xdr:nvSpPr>
      <xdr:spPr>
        <a:xfrm>
          <a:off x="22860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29650</xdr:rowOff>
    </xdr:from>
    <xdr:ext cx="762000" cy="259045"/>
    <xdr:sp macro="" textlink="">
      <xdr:nvSpPr>
        <xdr:cNvPr id="159" name="テキスト ボックス 158"/>
        <xdr:cNvSpPr txBox="1"/>
      </xdr:nvSpPr>
      <xdr:spPr>
        <a:xfrm>
          <a:off x="1955800" y="1134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117263</xdr:rowOff>
    </xdr:from>
    <xdr:to>
      <xdr:col>7</xdr:col>
      <xdr:colOff>31750</xdr:colOff>
      <xdr:row>65</xdr:row>
      <xdr:rowOff>47413</xdr:rowOff>
    </xdr:to>
    <xdr:sp macro="" textlink="">
      <xdr:nvSpPr>
        <xdr:cNvPr id="160" name="楕円 159"/>
        <xdr:cNvSpPr/>
      </xdr:nvSpPr>
      <xdr:spPr>
        <a:xfrm>
          <a:off x="1397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32190</xdr:rowOff>
    </xdr:from>
    <xdr:ext cx="762000" cy="259045"/>
    <xdr:sp macro="" textlink="">
      <xdr:nvSpPr>
        <xdr:cNvPr id="161" name="テキスト ボックス 160"/>
        <xdr:cNvSpPr txBox="1"/>
      </xdr:nvSpPr>
      <xdr:spPr>
        <a:xfrm>
          <a:off x="1066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[113,133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過去５年間</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類似団体平均を下回る状態で推移している。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今後も，民間委託や事務の効率化を推進し，効率的な財政運営を継続するとともに，人件費・物件費をトータルで抑制できるよう努める。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100605</xdr:rowOff>
    </xdr:from>
    <xdr:to>
      <xdr:col>23</xdr:col>
      <xdr:colOff>133350</xdr:colOff>
      <xdr:row>88</xdr:row>
      <xdr:rowOff>74473</xdr:rowOff>
    </xdr:to>
    <xdr:cxnSp macro="">
      <xdr:nvCxnSpPr>
        <xdr:cNvPr id="191" name="直線コネクタ 190"/>
        <xdr:cNvCxnSpPr/>
      </xdr:nvCxnSpPr>
      <xdr:spPr>
        <a:xfrm flipV="1">
          <a:off x="4953000" y="13816605"/>
          <a:ext cx="0" cy="13454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46550</xdr:rowOff>
    </xdr:from>
    <xdr:ext cx="762000" cy="259045"/>
    <xdr:sp macro="" textlink="">
      <xdr:nvSpPr>
        <xdr:cNvPr id="192" name="人件費・物件費等の状況最小値テキスト"/>
        <xdr:cNvSpPr txBox="1"/>
      </xdr:nvSpPr>
      <xdr:spPr>
        <a:xfrm>
          <a:off x="5041900" y="15134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74473</xdr:rowOff>
    </xdr:from>
    <xdr:to>
      <xdr:col>24</xdr:col>
      <xdr:colOff>12700</xdr:colOff>
      <xdr:row>88</xdr:row>
      <xdr:rowOff>74473</xdr:rowOff>
    </xdr:to>
    <xdr:cxnSp macro="">
      <xdr:nvCxnSpPr>
        <xdr:cNvPr id="193" name="直線コネクタ 192"/>
        <xdr:cNvCxnSpPr/>
      </xdr:nvCxnSpPr>
      <xdr:spPr>
        <a:xfrm>
          <a:off x="4864100" y="1516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15532</xdr:rowOff>
    </xdr:from>
    <xdr:ext cx="762000" cy="259045"/>
    <xdr:sp macro="" textlink="">
      <xdr:nvSpPr>
        <xdr:cNvPr id="194" name="人件費・物件費等の状況最大値テキスト"/>
        <xdr:cNvSpPr txBox="1"/>
      </xdr:nvSpPr>
      <xdr:spPr>
        <a:xfrm>
          <a:off x="5041900" y="1356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100605</xdr:rowOff>
    </xdr:from>
    <xdr:to>
      <xdr:col>24</xdr:col>
      <xdr:colOff>12700</xdr:colOff>
      <xdr:row>80</xdr:row>
      <xdr:rowOff>100605</xdr:rowOff>
    </xdr:to>
    <xdr:cxnSp macro="">
      <xdr:nvCxnSpPr>
        <xdr:cNvPr id="195" name="直線コネクタ 194"/>
        <xdr:cNvCxnSpPr/>
      </xdr:nvCxnSpPr>
      <xdr:spPr>
        <a:xfrm>
          <a:off x="4864100" y="13816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130035</xdr:rowOff>
    </xdr:from>
    <xdr:to>
      <xdr:col>23</xdr:col>
      <xdr:colOff>133350</xdr:colOff>
      <xdr:row>80</xdr:row>
      <xdr:rowOff>137483</xdr:rowOff>
    </xdr:to>
    <xdr:cxnSp macro="">
      <xdr:nvCxnSpPr>
        <xdr:cNvPr id="196" name="直線コネクタ 195"/>
        <xdr:cNvCxnSpPr/>
      </xdr:nvCxnSpPr>
      <xdr:spPr>
        <a:xfrm>
          <a:off x="4114800" y="13846035"/>
          <a:ext cx="838200" cy="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54579</xdr:rowOff>
    </xdr:from>
    <xdr:ext cx="762000" cy="259045"/>
    <xdr:sp macro="" textlink="">
      <xdr:nvSpPr>
        <xdr:cNvPr id="197" name="人件費・物件費等の状況平均値テキスト"/>
        <xdr:cNvSpPr txBox="1"/>
      </xdr:nvSpPr>
      <xdr:spPr>
        <a:xfrm>
          <a:off x="5041900" y="139420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82502</xdr:rowOff>
    </xdr:from>
    <xdr:to>
      <xdr:col>23</xdr:col>
      <xdr:colOff>184150</xdr:colOff>
      <xdr:row>82</xdr:row>
      <xdr:rowOff>12652</xdr:rowOff>
    </xdr:to>
    <xdr:sp macro="" textlink="">
      <xdr:nvSpPr>
        <xdr:cNvPr id="198" name="フローチャート: 判断 197"/>
        <xdr:cNvSpPr/>
      </xdr:nvSpPr>
      <xdr:spPr>
        <a:xfrm>
          <a:off x="49022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130035</xdr:rowOff>
    </xdr:from>
    <xdr:to>
      <xdr:col>19</xdr:col>
      <xdr:colOff>133350</xdr:colOff>
      <xdr:row>80</xdr:row>
      <xdr:rowOff>140531</xdr:rowOff>
    </xdr:to>
    <xdr:cxnSp macro="">
      <xdr:nvCxnSpPr>
        <xdr:cNvPr id="199" name="直線コネクタ 198"/>
        <xdr:cNvCxnSpPr/>
      </xdr:nvCxnSpPr>
      <xdr:spPr>
        <a:xfrm flipV="1">
          <a:off x="3225800" y="13846035"/>
          <a:ext cx="889000" cy="1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67928</xdr:rowOff>
    </xdr:from>
    <xdr:to>
      <xdr:col>19</xdr:col>
      <xdr:colOff>184150</xdr:colOff>
      <xdr:row>81</xdr:row>
      <xdr:rowOff>169528</xdr:rowOff>
    </xdr:to>
    <xdr:sp macro="" textlink="">
      <xdr:nvSpPr>
        <xdr:cNvPr id="200" name="フローチャート: 判断 199"/>
        <xdr:cNvSpPr/>
      </xdr:nvSpPr>
      <xdr:spPr>
        <a:xfrm>
          <a:off x="4064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154305</xdr:rowOff>
    </xdr:from>
    <xdr:ext cx="736600" cy="259045"/>
    <xdr:sp macro="" textlink="">
      <xdr:nvSpPr>
        <xdr:cNvPr id="201" name="テキスト ボックス 200"/>
        <xdr:cNvSpPr txBox="1"/>
      </xdr:nvSpPr>
      <xdr:spPr>
        <a:xfrm>
          <a:off x="3733800" y="14041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129798</xdr:rowOff>
    </xdr:from>
    <xdr:to>
      <xdr:col>15</xdr:col>
      <xdr:colOff>82550</xdr:colOff>
      <xdr:row>80</xdr:row>
      <xdr:rowOff>140531</xdr:rowOff>
    </xdr:to>
    <xdr:cxnSp macro="">
      <xdr:nvCxnSpPr>
        <xdr:cNvPr id="202" name="直線コネクタ 201"/>
        <xdr:cNvCxnSpPr/>
      </xdr:nvCxnSpPr>
      <xdr:spPr>
        <a:xfrm>
          <a:off x="2336800" y="13845798"/>
          <a:ext cx="889000" cy="1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28045</xdr:rowOff>
    </xdr:from>
    <xdr:to>
      <xdr:col>15</xdr:col>
      <xdr:colOff>133350</xdr:colOff>
      <xdr:row>81</xdr:row>
      <xdr:rowOff>129645</xdr:rowOff>
    </xdr:to>
    <xdr:sp macro="" textlink="">
      <xdr:nvSpPr>
        <xdr:cNvPr id="203" name="フローチャート: 判断 202"/>
        <xdr:cNvSpPr/>
      </xdr:nvSpPr>
      <xdr:spPr>
        <a:xfrm>
          <a:off x="3175000" y="1391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114422</xdr:rowOff>
    </xdr:from>
    <xdr:ext cx="762000" cy="259045"/>
    <xdr:sp macro="" textlink="">
      <xdr:nvSpPr>
        <xdr:cNvPr id="204" name="テキスト ボックス 203"/>
        <xdr:cNvSpPr txBox="1"/>
      </xdr:nvSpPr>
      <xdr:spPr>
        <a:xfrm>
          <a:off x="2844800" y="14001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108942</xdr:rowOff>
    </xdr:from>
    <xdr:to>
      <xdr:col>11</xdr:col>
      <xdr:colOff>31750</xdr:colOff>
      <xdr:row>80</xdr:row>
      <xdr:rowOff>129798</xdr:rowOff>
    </xdr:to>
    <xdr:cxnSp macro="">
      <xdr:nvCxnSpPr>
        <xdr:cNvPr id="205" name="直線コネクタ 204"/>
        <xdr:cNvCxnSpPr/>
      </xdr:nvCxnSpPr>
      <xdr:spPr>
        <a:xfrm>
          <a:off x="1447800" y="13824942"/>
          <a:ext cx="889000" cy="20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72183</xdr:rowOff>
    </xdr:from>
    <xdr:to>
      <xdr:col>11</xdr:col>
      <xdr:colOff>82550</xdr:colOff>
      <xdr:row>82</xdr:row>
      <xdr:rowOff>2333</xdr:rowOff>
    </xdr:to>
    <xdr:sp macro="" textlink="">
      <xdr:nvSpPr>
        <xdr:cNvPr id="206" name="フローチャート: 判断 205"/>
        <xdr:cNvSpPr/>
      </xdr:nvSpPr>
      <xdr:spPr>
        <a:xfrm>
          <a:off x="2286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158560</xdr:rowOff>
    </xdr:from>
    <xdr:ext cx="762000" cy="259045"/>
    <xdr:sp macro="" textlink="">
      <xdr:nvSpPr>
        <xdr:cNvPr id="207" name="テキスト ボックス 206"/>
        <xdr:cNvSpPr txBox="1"/>
      </xdr:nvSpPr>
      <xdr:spPr>
        <a:xfrm>
          <a:off x="1955800" y="1404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53232</xdr:rowOff>
    </xdr:from>
    <xdr:to>
      <xdr:col>7</xdr:col>
      <xdr:colOff>31750</xdr:colOff>
      <xdr:row>81</xdr:row>
      <xdr:rowOff>154832</xdr:rowOff>
    </xdr:to>
    <xdr:sp macro="" textlink="">
      <xdr:nvSpPr>
        <xdr:cNvPr id="208" name="フローチャート: 判断 207"/>
        <xdr:cNvSpPr/>
      </xdr:nvSpPr>
      <xdr:spPr>
        <a:xfrm>
          <a:off x="1397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139609</xdr:rowOff>
    </xdr:from>
    <xdr:ext cx="762000" cy="259045"/>
    <xdr:sp macro="" textlink="">
      <xdr:nvSpPr>
        <xdr:cNvPr id="209" name="テキスト ボックス 208"/>
        <xdr:cNvSpPr txBox="1"/>
      </xdr:nvSpPr>
      <xdr:spPr>
        <a:xfrm>
          <a:off x="1066800" y="1402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86683</xdr:rowOff>
    </xdr:from>
    <xdr:to>
      <xdr:col>23</xdr:col>
      <xdr:colOff>184150</xdr:colOff>
      <xdr:row>81</xdr:row>
      <xdr:rowOff>16833</xdr:rowOff>
    </xdr:to>
    <xdr:sp macro="" textlink="">
      <xdr:nvSpPr>
        <xdr:cNvPr id="215" name="楕円 214"/>
        <xdr:cNvSpPr/>
      </xdr:nvSpPr>
      <xdr:spPr>
        <a:xfrm>
          <a:off x="4902200" y="1380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7960</xdr:rowOff>
    </xdr:from>
    <xdr:ext cx="762000" cy="259045"/>
    <xdr:sp macro="" textlink="">
      <xdr:nvSpPr>
        <xdr:cNvPr id="216" name="人件費・物件費等の状況該当値テキスト"/>
        <xdr:cNvSpPr txBox="1"/>
      </xdr:nvSpPr>
      <xdr:spPr>
        <a:xfrm>
          <a:off x="5041900" y="13723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79235</xdr:rowOff>
    </xdr:from>
    <xdr:to>
      <xdr:col>19</xdr:col>
      <xdr:colOff>184150</xdr:colOff>
      <xdr:row>81</xdr:row>
      <xdr:rowOff>9385</xdr:rowOff>
    </xdr:to>
    <xdr:sp macro="" textlink="">
      <xdr:nvSpPr>
        <xdr:cNvPr id="217" name="楕円 216"/>
        <xdr:cNvSpPr/>
      </xdr:nvSpPr>
      <xdr:spPr>
        <a:xfrm>
          <a:off x="4064000" y="1379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19562</xdr:rowOff>
    </xdr:from>
    <xdr:ext cx="736600" cy="259045"/>
    <xdr:sp macro="" textlink="">
      <xdr:nvSpPr>
        <xdr:cNvPr id="218" name="テキスト ボックス 217"/>
        <xdr:cNvSpPr txBox="1"/>
      </xdr:nvSpPr>
      <xdr:spPr>
        <a:xfrm>
          <a:off x="3733800" y="13564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89731</xdr:rowOff>
    </xdr:from>
    <xdr:to>
      <xdr:col>15</xdr:col>
      <xdr:colOff>133350</xdr:colOff>
      <xdr:row>81</xdr:row>
      <xdr:rowOff>19881</xdr:rowOff>
    </xdr:to>
    <xdr:sp macro="" textlink="">
      <xdr:nvSpPr>
        <xdr:cNvPr id="219" name="楕円 218"/>
        <xdr:cNvSpPr/>
      </xdr:nvSpPr>
      <xdr:spPr>
        <a:xfrm>
          <a:off x="3175000" y="1380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30058</xdr:rowOff>
    </xdr:from>
    <xdr:ext cx="762000" cy="259045"/>
    <xdr:sp macro="" textlink="">
      <xdr:nvSpPr>
        <xdr:cNvPr id="220" name="テキスト ボックス 219"/>
        <xdr:cNvSpPr txBox="1"/>
      </xdr:nvSpPr>
      <xdr:spPr>
        <a:xfrm>
          <a:off x="2844800" y="1357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78998</xdr:rowOff>
    </xdr:from>
    <xdr:to>
      <xdr:col>11</xdr:col>
      <xdr:colOff>82550</xdr:colOff>
      <xdr:row>81</xdr:row>
      <xdr:rowOff>9148</xdr:rowOff>
    </xdr:to>
    <xdr:sp macro="" textlink="">
      <xdr:nvSpPr>
        <xdr:cNvPr id="221" name="楕円 220"/>
        <xdr:cNvSpPr/>
      </xdr:nvSpPr>
      <xdr:spPr>
        <a:xfrm>
          <a:off x="2286000" y="1379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19325</xdr:rowOff>
    </xdr:from>
    <xdr:ext cx="762000" cy="259045"/>
    <xdr:sp macro="" textlink="">
      <xdr:nvSpPr>
        <xdr:cNvPr id="222" name="テキスト ボックス 221"/>
        <xdr:cNvSpPr txBox="1"/>
      </xdr:nvSpPr>
      <xdr:spPr>
        <a:xfrm>
          <a:off x="1955800" y="1356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58142</xdr:rowOff>
    </xdr:from>
    <xdr:to>
      <xdr:col>7</xdr:col>
      <xdr:colOff>31750</xdr:colOff>
      <xdr:row>80</xdr:row>
      <xdr:rowOff>159742</xdr:rowOff>
    </xdr:to>
    <xdr:sp macro="" textlink="">
      <xdr:nvSpPr>
        <xdr:cNvPr id="223" name="楕円 222"/>
        <xdr:cNvSpPr/>
      </xdr:nvSpPr>
      <xdr:spPr>
        <a:xfrm>
          <a:off x="1397000" y="1377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169919</xdr:rowOff>
    </xdr:from>
    <xdr:ext cx="762000" cy="259045"/>
    <xdr:sp macro="" textlink="">
      <xdr:nvSpPr>
        <xdr:cNvPr id="224" name="テキスト ボックス 223"/>
        <xdr:cNvSpPr txBox="1"/>
      </xdr:nvSpPr>
      <xdr:spPr>
        <a:xfrm>
          <a:off x="1066800" y="1354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年度数値において，</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ラスパイレス指数は類似団体平均</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，全国市平均</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を下回</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る状況となった</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。これは，平成２９年４月１日から職員給与の削減（</a:t>
          </a:r>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）を実施した影響によるものである。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　今後とも適正な昇給・昇格制度の運用等により，給与の適正化に努める。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年度については数値が未確定であるため前年度の数値がそのまま記載されている。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57855</xdr:rowOff>
    </xdr:from>
    <xdr:to>
      <xdr:col>81</xdr:col>
      <xdr:colOff>44450</xdr:colOff>
      <xdr:row>88</xdr:row>
      <xdr:rowOff>40216</xdr:rowOff>
    </xdr:to>
    <xdr:cxnSp macro="">
      <xdr:nvCxnSpPr>
        <xdr:cNvPr id="253" name="直線コネクタ 252"/>
        <xdr:cNvCxnSpPr/>
      </xdr:nvCxnSpPr>
      <xdr:spPr>
        <a:xfrm flipV="1">
          <a:off x="17018000" y="13773855"/>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4"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5" name="直線コネクタ 254"/>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144232</xdr:rowOff>
    </xdr:from>
    <xdr:ext cx="762000" cy="259045"/>
    <xdr:sp macro="" textlink="">
      <xdr:nvSpPr>
        <xdr:cNvPr id="256" name="給与水準   （国との比較）最大値テキスト"/>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57855</xdr:rowOff>
    </xdr:from>
    <xdr:to>
      <xdr:col>81</xdr:col>
      <xdr:colOff>133350</xdr:colOff>
      <xdr:row>80</xdr:row>
      <xdr:rowOff>57855</xdr:rowOff>
    </xdr:to>
    <xdr:cxnSp macro="">
      <xdr:nvCxnSpPr>
        <xdr:cNvPr id="257" name="直線コネクタ 256"/>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23284</xdr:rowOff>
    </xdr:from>
    <xdr:to>
      <xdr:col>81</xdr:col>
      <xdr:colOff>44450</xdr:colOff>
      <xdr:row>82</xdr:row>
      <xdr:rowOff>23284</xdr:rowOff>
    </xdr:to>
    <xdr:cxnSp macro="">
      <xdr:nvCxnSpPr>
        <xdr:cNvPr id="258" name="直線コネクタ 257"/>
        <xdr:cNvCxnSpPr/>
      </xdr:nvCxnSpPr>
      <xdr:spPr>
        <a:xfrm>
          <a:off x="16179800" y="140821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68032</xdr:rowOff>
    </xdr:from>
    <xdr:ext cx="762000" cy="259045"/>
    <xdr:sp macro="" textlink="">
      <xdr:nvSpPr>
        <xdr:cNvPr id="259" name="給与水準   （国との比較）平均値テキスト"/>
        <xdr:cNvSpPr txBox="1"/>
      </xdr:nvSpPr>
      <xdr:spPr>
        <a:xfrm>
          <a:off x="17106900" y="14298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95955</xdr:rowOff>
    </xdr:from>
    <xdr:to>
      <xdr:col>81</xdr:col>
      <xdr:colOff>95250</xdr:colOff>
      <xdr:row>84</xdr:row>
      <xdr:rowOff>26105</xdr:rowOff>
    </xdr:to>
    <xdr:sp macro="" textlink="">
      <xdr:nvSpPr>
        <xdr:cNvPr id="260" name="フローチャート: 判断 259"/>
        <xdr:cNvSpPr/>
      </xdr:nvSpPr>
      <xdr:spPr>
        <a:xfrm>
          <a:off x="16967200" y="1432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23284</xdr:rowOff>
    </xdr:from>
    <xdr:to>
      <xdr:col>77</xdr:col>
      <xdr:colOff>44450</xdr:colOff>
      <xdr:row>85</xdr:row>
      <xdr:rowOff>98778</xdr:rowOff>
    </xdr:to>
    <xdr:cxnSp macro="">
      <xdr:nvCxnSpPr>
        <xdr:cNvPr id="261" name="直線コネクタ 260"/>
        <xdr:cNvCxnSpPr/>
      </xdr:nvCxnSpPr>
      <xdr:spPr>
        <a:xfrm flipV="1">
          <a:off x="15290800" y="14082184"/>
          <a:ext cx="889000" cy="58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62" name="フローチャート: 判断 261"/>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168927</xdr:rowOff>
    </xdr:from>
    <xdr:ext cx="736600" cy="259045"/>
    <xdr:sp macro="" textlink="">
      <xdr:nvSpPr>
        <xdr:cNvPr id="263" name="テキスト ボックス 262"/>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98778</xdr:rowOff>
    </xdr:from>
    <xdr:to>
      <xdr:col>72</xdr:col>
      <xdr:colOff>203200</xdr:colOff>
      <xdr:row>85</xdr:row>
      <xdr:rowOff>98778</xdr:rowOff>
    </xdr:to>
    <xdr:cxnSp macro="">
      <xdr:nvCxnSpPr>
        <xdr:cNvPr id="264" name="直線コネクタ 263"/>
        <xdr:cNvCxnSpPr/>
      </xdr:nvCxnSpPr>
      <xdr:spPr>
        <a:xfrm>
          <a:off x="14401800" y="14672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136172</xdr:rowOff>
    </xdr:from>
    <xdr:to>
      <xdr:col>73</xdr:col>
      <xdr:colOff>44450</xdr:colOff>
      <xdr:row>84</xdr:row>
      <xdr:rowOff>66322</xdr:rowOff>
    </xdr:to>
    <xdr:sp macro="" textlink="">
      <xdr:nvSpPr>
        <xdr:cNvPr id="265" name="フローチャート: 判断 264"/>
        <xdr:cNvSpPr/>
      </xdr:nvSpPr>
      <xdr:spPr>
        <a:xfrm>
          <a:off x="15240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76499</xdr:rowOff>
    </xdr:from>
    <xdr:ext cx="762000" cy="259045"/>
    <xdr:sp macro="" textlink="">
      <xdr:nvSpPr>
        <xdr:cNvPr id="266" name="テキスト ボックス 265"/>
        <xdr:cNvSpPr txBox="1"/>
      </xdr:nvSpPr>
      <xdr:spPr>
        <a:xfrm>
          <a:off x="14909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85372</xdr:rowOff>
    </xdr:from>
    <xdr:to>
      <xdr:col>68</xdr:col>
      <xdr:colOff>152400</xdr:colOff>
      <xdr:row>85</xdr:row>
      <xdr:rowOff>98778</xdr:rowOff>
    </xdr:to>
    <xdr:cxnSp macro="">
      <xdr:nvCxnSpPr>
        <xdr:cNvPr id="267" name="直線コネクタ 266"/>
        <xdr:cNvCxnSpPr/>
      </xdr:nvCxnSpPr>
      <xdr:spPr>
        <a:xfrm>
          <a:off x="13512800" y="146586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55739</xdr:rowOff>
    </xdr:from>
    <xdr:to>
      <xdr:col>68</xdr:col>
      <xdr:colOff>203200</xdr:colOff>
      <xdr:row>83</xdr:row>
      <xdr:rowOff>157339</xdr:rowOff>
    </xdr:to>
    <xdr:sp macro="" textlink="">
      <xdr:nvSpPr>
        <xdr:cNvPr id="268" name="フローチャート: 判断 267"/>
        <xdr:cNvSpPr/>
      </xdr:nvSpPr>
      <xdr:spPr>
        <a:xfrm>
          <a:off x="14351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167516</xdr:rowOff>
    </xdr:from>
    <xdr:ext cx="762000" cy="259045"/>
    <xdr:sp macro="" textlink="">
      <xdr:nvSpPr>
        <xdr:cNvPr id="269" name="テキスト ボックス 268"/>
        <xdr:cNvSpPr txBox="1"/>
      </xdr:nvSpPr>
      <xdr:spPr>
        <a:xfrm>
          <a:off x="14020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28928</xdr:rowOff>
    </xdr:from>
    <xdr:to>
      <xdr:col>64</xdr:col>
      <xdr:colOff>152400</xdr:colOff>
      <xdr:row>83</xdr:row>
      <xdr:rowOff>130528</xdr:rowOff>
    </xdr:to>
    <xdr:sp macro="" textlink="">
      <xdr:nvSpPr>
        <xdr:cNvPr id="270" name="フローチャート: 判断 269"/>
        <xdr:cNvSpPr/>
      </xdr:nvSpPr>
      <xdr:spPr>
        <a:xfrm>
          <a:off x="13462000" y="1425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140705</xdr:rowOff>
    </xdr:from>
    <xdr:ext cx="762000" cy="259045"/>
    <xdr:sp macro="" textlink="">
      <xdr:nvSpPr>
        <xdr:cNvPr id="271" name="テキスト ボックス 270"/>
        <xdr:cNvSpPr txBox="1"/>
      </xdr:nvSpPr>
      <xdr:spPr>
        <a:xfrm>
          <a:off x="13131800" y="1402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143934</xdr:rowOff>
    </xdr:from>
    <xdr:to>
      <xdr:col>81</xdr:col>
      <xdr:colOff>95250</xdr:colOff>
      <xdr:row>82</xdr:row>
      <xdr:rowOff>74084</xdr:rowOff>
    </xdr:to>
    <xdr:sp macro="" textlink="">
      <xdr:nvSpPr>
        <xdr:cNvPr id="277" name="楕円 276"/>
        <xdr:cNvSpPr/>
      </xdr:nvSpPr>
      <xdr:spPr>
        <a:xfrm>
          <a:off x="169672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160461</xdr:rowOff>
    </xdr:from>
    <xdr:ext cx="762000" cy="259045"/>
    <xdr:sp macro="" textlink="">
      <xdr:nvSpPr>
        <xdr:cNvPr id="278" name="給与水準   （国との比較）該当値テキスト"/>
        <xdr:cNvSpPr txBox="1"/>
      </xdr:nvSpPr>
      <xdr:spPr>
        <a:xfrm>
          <a:off x="17106900" y="13876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143934</xdr:rowOff>
    </xdr:from>
    <xdr:to>
      <xdr:col>77</xdr:col>
      <xdr:colOff>95250</xdr:colOff>
      <xdr:row>82</xdr:row>
      <xdr:rowOff>74084</xdr:rowOff>
    </xdr:to>
    <xdr:sp macro="" textlink="">
      <xdr:nvSpPr>
        <xdr:cNvPr id="279" name="楕円 278"/>
        <xdr:cNvSpPr/>
      </xdr:nvSpPr>
      <xdr:spPr>
        <a:xfrm>
          <a:off x="16129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84261</xdr:rowOff>
    </xdr:from>
    <xdr:ext cx="736600" cy="259045"/>
    <xdr:sp macro="" textlink="">
      <xdr:nvSpPr>
        <xdr:cNvPr id="280" name="テキスト ボックス 279"/>
        <xdr:cNvSpPr txBox="1"/>
      </xdr:nvSpPr>
      <xdr:spPr>
        <a:xfrm>
          <a:off x="15798800" y="13800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47978</xdr:rowOff>
    </xdr:from>
    <xdr:to>
      <xdr:col>73</xdr:col>
      <xdr:colOff>44450</xdr:colOff>
      <xdr:row>85</xdr:row>
      <xdr:rowOff>149578</xdr:rowOff>
    </xdr:to>
    <xdr:sp macro="" textlink="">
      <xdr:nvSpPr>
        <xdr:cNvPr id="281" name="楕円 280"/>
        <xdr:cNvSpPr/>
      </xdr:nvSpPr>
      <xdr:spPr>
        <a:xfrm>
          <a:off x="15240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134355</xdr:rowOff>
    </xdr:from>
    <xdr:ext cx="762000" cy="259045"/>
    <xdr:sp macro="" textlink="">
      <xdr:nvSpPr>
        <xdr:cNvPr id="282" name="テキスト ボックス 281"/>
        <xdr:cNvSpPr txBox="1"/>
      </xdr:nvSpPr>
      <xdr:spPr>
        <a:xfrm>
          <a:off x="14909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47978</xdr:rowOff>
    </xdr:from>
    <xdr:to>
      <xdr:col>68</xdr:col>
      <xdr:colOff>203200</xdr:colOff>
      <xdr:row>85</xdr:row>
      <xdr:rowOff>149578</xdr:rowOff>
    </xdr:to>
    <xdr:sp macro="" textlink="">
      <xdr:nvSpPr>
        <xdr:cNvPr id="283" name="楕円 282"/>
        <xdr:cNvSpPr/>
      </xdr:nvSpPr>
      <xdr:spPr>
        <a:xfrm>
          <a:off x="14351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134355</xdr:rowOff>
    </xdr:from>
    <xdr:ext cx="762000" cy="259045"/>
    <xdr:sp macro="" textlink="">
      <xdr:nvSpPr>
        <xdr:cNvPr id="284" name="テキスト ボックス 283"/>
        <xdr:cNvSpPr txBox="1"/>
      </xdr:nvSpPr>
      <xdr:spPr>
        <a:xfrm>
          <a:off x="14020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34572</xdr:rowOff>
    </xdr:from>
    <xdr:to>
      <xdr:col>64</xdr:col>
      <xdr:colOff>152400</xdr:colOff>
      <xdr:row>85</xdr:row>
      <xdr:rowOff>136172</xdr:rowOff>
    </xdr:to>
    <xdr:sp macro="" textlink="">
      <xdr:nvSpPr>
        <xdr:cNvPr id="285" name="楕円 284"/>
        <xdr:cNvSpPr/>
      </xdr:nvSpPr>
      <xdr:spPr>
        <a:xfrm>
          <a:off x="13462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120949</xdr:rowOff>
    </xdr:from>
    <xdr:ext cx="762000" cy="259045"/>
    <xdr:sp macro="" textlink="">
      <xdr:nvSpPr>
        <xdr:cNvPr id="286" name="テキスト ボックス 285"/>
        <xdr:cNvSpPr txBox="1"/>
      </xdr:nvSpPr>
      <xdr:spPr>
        <a:xfrm>
          <a:off x="13131800" y="1469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0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人口千人当たりの職員数はほぼ横ばいの状況であり，類似団体を下回る状況が続いている。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「館山市定員適正化計画」においては，職員数はほぼ現状を維持することとしている一方，県からの権限移譲や，各種制度改正，住民ニーズの多様化などに伴い，事務量は増加傾向にある。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そのため，今後も「館山市定員適正化計画」に基づく定員管理を進めるとともに，職員の資質向上，事務改善や民間委託の推進により，より効率的・効果的な行政運営に努める。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14377</xdr:rowOff>
    </xdr:to>
    <xdr:cxnSp macro="">
      <xdr:nvCxnSpPr>
        <xdr:cNvPr id="313" name="直線コネクタ 312"/>
        <xdr:cNvCxnSpPr/>
      </xdr:nvCxnSpPr>
      <xdr:spPr>
        <a:xfrm flipV="1">
          <a:off x="17018000" y="10357765"/>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157904</xdr:rowOff>
    </xdr:from>
    <xdr:ext cx="762000" cy="259045"/>
    <xdr:sp macro="" textlink="">
      <xdr:nvSpPr>
        <xdr:cNvPr id="314" name="定員管理の状況最小値テキスト"/>
        <xdr:cNvSpPr txBox="1"/>
      </xdr:nvSpPr>
      <xdr:spPr>
        <a:xfrm>
          <a:off x="17106900" y="11473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14377</xdr:rowOff>
    </xdr:from>
    <xdr:to>
      <xdr:col>81</xdr:col>
      <xdr:colOff>133350</xdr:colOff>
      <xdr:row>67</xdr:row>
      <xdr:rowOff>14377</xdr:rowOff>
    </xdr:to>
    <xdr:cxnSp macro="">
      <xdr:nvCxnSpPr>
        <xdr:cNvPr id="315" name="直線コネクタ 314"/>
        <xdr:cNvCxnSpPr/>
      </xdr:nvCxnSpPr>
      <xdr:spPr>
        <a:xfrm>
          <a:off x="16929100" y="1150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6" name="定員管理の状況最大値テキスト"/>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7" name="直線コネクタ 316"/>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159080</xdr:rowOff>
    </xdr:from>
    <xdr:to>
      <xdr:col>81</xdr:col>
      <xdr:colOff>44450</xdr:colOff>
      <xdr:row>60</xdr:row>
      <xdr:rowOff>164388</xdr:rowOff>
    </xdr:to>
    <xdr:cxnSp macro="">
      <xdr:nvCxnSpPr>
        <xdr:cNvPr id="318" name="直線コネクタ 317"/>
        <xdr:cNvCxnSpPr/>
      </xdr:nvCxnSpPr>
      <xdr:spPr>
        <a:xfrm>
          <a:off x="16179800" y="10446080"/>
          <a:ext cx="8382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156608</xdr:rowOff>
    </xdr:from>
    <xdr:ext cx="762000" cy="259045"/>
    <xdr:sp macro="" textlink="">
      <xdr:nvSpPr>
        <xdr:cNvPr id="319" name="定員管理の状況平均値テキスト"/>
        <xdr:cNvSpPr txBox="1"/>
      </xdr:nvSpPr>
      <xdr:spPr>
        <a:xfrm>
          <a:off x="17106900" y="104436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13081</xdr:rowOff>
    </xdr:from>
    <xdr:to>
      <xdr:col>81</xdr:col>
      <xdr:colOff>95250</xdr:colOff>
      <xdr:row>61</xdr:row>
      <xdr:rowOff>114681</xdr:rowOff>
    </xdr:to>
    <xdr:sp macro="" textlink="">
      <xdr:nvSpPr>
        <xdr:cNvPr id="320" name="フローチャート: 判断 319"/>
        <xdr:cNvSpPr/>
      </xdr:nvSpPr>
      <xdr:spPr>
        <a:xfrm>
          <a:off x="16967200" y="1047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159080</xdr:rowOff>
    </xdr:from>
    <xdr:to>
      <xdr:col>77</xdr:col>
      <xdr:colOff>44450</xdr:colOff>
      <xdr:row>60</xdr:row>
      <xdr:rowOff>159080</xdr:rowOff>
    </xdr:to>
    <xdr:cxnSp macro="">
      <xdr:nvCxnSpPr>
        <xdr:cNvPr id="321" name="直線コネクタ 320"/>
        <xdr:cNvCxnSpPr/>
      </xdr:nvCxnSpPr>
      <xdr:spPr>
        <a:xfrm>
          <a:off x="15290800" y="10446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4876</xdr:rowOff>
    </xdr:from>
    <xdr:to>
      <xdr:col>77</xdr:col>
      <xdr:colOff>95250</xdr:colOff>
      <xdr:row>61</xdr:row>
      <xdr:rowOff>106476</xdr:rowOff>
    </xdr:to>
    <xdr:sp macro="" textlink="">
      <xdr:nvSpPr>
        <xdr:cNvPr id="322" name="フローチャート: 判断 321"/>
        <xdr:cNvSpPr/>
      </xdr:nvSpPr>
      <xdr:spPr>
        <a:xfrm>
          <a:off x="16129000" y="1046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91253</xdr:rowOff>
    </xdr:from>
    <xdr:ext cx="736600" cy="259045"/>
    <xdr:sp macro="" textlink="">
      <xdr:nvSpPr>
        <xdr:cNvPr id="323" name="テキスト ボックス 322"/>
        <xdr:cNvSpPr txBox="1"/>
      </xdr:nvSpPr>
      <xdr:spPr>
        <a:xfrm>
          <a:off x="15798800" y="10549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155219</xdr:rowOff>
    </xdr:from>
    <xdr:to>
      <xdr:col>72</xdr:col>
      <xdr:colOff>203200</xdr:colOff>
      <xdr:row>60</xdr:row>
      <xdr:rowOff>159080</xdr:rowOff>
    </xdr:to>
    <xdr:cxnSp macro="">
      <xdr:nvCxnSpPr>
        <xdr:cNvPr id="324" name="直線コネクタ 323"/>
        <xdr:cNvCxnSpPr/>
      </xdr:nvCxnSpPr>
      <xdr:spPr>
        <a:xfrm>
          <a:off x="14401800" y="10442219"/>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157505</xdr:rowOff>
    </xdr:from>
    <xdr:to>
      <xdr:col>73</xdr:col>
      <xdr:colOff>44450</xdr:colOff>
      <xdr:row>61</xdr:row>
      <xdr:rowOff>87655</xdr:rowOff>
    </xdr:to>
    <xdr:sp macro="" textlink="">
      <xdr:nvSpPr>
        <xdr:cNvPr id="325" name="フローチャート: 判断 324"/>
        <xdr:cNvSpPr/>
      </xdr:nvSpPr>
      <xdr:spPr>
        <a:xfrm>
          <a:off x="15240000" y="104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72432</xdr:rowOff>
    </xdr:from>
    <xdr:ext cx="762000" cy="259045"/>
    <xdr:sp macro="" textlink="">
      <xdr:nvSpPr>
        <xdr:cNvPr id="326" name="テキスト ボックス 325"/>
        <xdr:cNvSpPr txBox="1"/>
      </xdr:nvSpPr>
      <xdr:spPr>
        <a:xfrm>
          <a:off x="14909800" y="10530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147015</xdr:rowOff>
    </xdr:from>
    <xdr:to>
      <xdr:col>68</xdr:col>
      <xdr:colOff>152400</xdr:colOff>
      <xdr:row>60</xdr:row>
      <xdr:rowOff>155219</xdr:rowOff>
    </xdr:to>
    <xdr:cxnSp macro="">
      <xdr:nvCxnSpPr>
        <xdr:cNvPr id="327" name="直線コネクタ 326"/>
        <xdr:cNvCxnSpPr/>
      </xdr:nvCxnSpPr>
      <xdr:spPr>
        <a:xfrm>
          <a:off x="13512800" y="10434015"/>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15011</xdr:rowOff>
    </xdr:from>
    <xdr:to>
      <xdr:col>68</xdr:col>
      <xdr:colOff>203200</xdr:colOff>
      <xdr:row>61</xdr:row>
      <xdr:rowOff>116611</xdr:rowOff>
    </xdr:to>
    <xdr:sp macro="" textlink="">
      <xdr:nvSpPr>
        <xdr:cNvPr id="328" name="フローチャート: 判断 327"/>
        <xdr:cNvSpPr/>
      </xdr:nvSpPr>
      <xdr:spPr>
        <a:xfrm>
          <a:off x="14351000" y="10473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101388</xdr:rowOff>
    </xdr:from>
    <xdr:ext cx="762000" cy="259045"/>
    <xdr:sp macro="" textlink="">
      <xdr:nvSpPr>
        <xdr:cNvPr id="329" name="テキスト ボックス 328"/>
        <xdr:cNvSpPr txBox="1"/>
      </xdr:nvSpPr>
      <xdr:spPr>
        <a:xfrm>
          <a:off x="14020800" y="105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13564</xdr:rowOff>
    </xdr:from>
    <xdr:to>
      <xdr:col>64</xdr:col>
      <xdr:colOff>152400</xdr:colOff>
      <xdr:row>61</xdr:row>
      <xdr:rowOff>115164</xdr:rowOff>
    </xdr:to>
    <xdr:sp macro="" textlink="">
      <xdr:nvSpPr>
        <xdr:cNvPr id="330" name="フローチャート: 判断 329"/>
        <xdr:cNvSpPr/>
      </xdr:nvSpPr>
      <xdr:spPr>
        <a:xfrm>
          <a:off x="13462000" y="1047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99941</xdr:rowOff>
    </xdr:from>
    <xdr:ext cx="762000" cy="259045"/>
    <xdr:sp macro="" textlink="">
      <xdr:nvSpPr>
        <xdr:cNvPr id="331" name="テキスト ボックス 330"/>
        <xdr:cNvSpPr txBox="1"/>
      </xdr:nvSpPr>
      <xdr:spPr>
        <a:xfrm>
          <a:off x="13131800" y="1055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113588</xdr:rowOff>
    </xdr:from>
    <xdr:to>
      <xdr:col>81</xdr:col>
      <xdr:colOff>95250</xdr:colOff>
      <xdr:row>61</xdr:row>
      <xdr:rowOff>43738</xdr:rowOff>
    </xdr:to>
    <xdr:sp macro="" textlink="">
      <xdr:nvSpPr>
        <xdr:cNvPr id="337" name="楕円 336"/>
        <xdr:cNvSpPr/>
      </xdr:nvSpPr>
      <xdr:spPr>
        <a:xfrm>
          <a:off x="16967200" y="1040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34865</xdr:rowOff>
    </xdr:from>
    <xdr:ext cx="762000" cy="259045"/>
    <xdr:sp macro="" textlink="">
      <xdr:nvSpPr>
        <xdr:cNvPr id="338" name="定員管理の状況該当値テキスト"/>
        <xdr:cNvSpPr txBox="1"/>
      </xdr:nvSpPr>
      <xdr:spPr>
        <a:xfrm>
          <a:off x="17106900" y="10321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108280</xdr:rowOff>
    </xdr:from>
    <xdr:to>
      <xdr:col>77</xdr:col>
      <xdr:colOff>95250</xdr:colOff>
      <xdr:row>61</xdr:row>
      <xdr:rowOff>38430</xdr:rowOff>
    </xdr:to>
    <xdr:sp macro="" textlink="">
      <xdr:nvSpPr>
        <xdr:cNvPr id="339" name="楕円 338"/>
        <xdr:cNvSpPr/>
      </xdr:nvSpPr>
      <xdr:spPr>
        <a:xfrm>
          <a:off x="16129000" y="103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48607</xdr:rowOff>
    </xdr:from>
    <xdr:ext cx="736600" cy="259045"/>
    <xdr:sp macro="" textlink="">
      <xdr:nvSpPr>
        <xdr:cNvPr id="340" name="テキスト ボックス 339"/>
        <xdr:cNvSpPr txBox="1"/>
      </xdr:nvSpPr>
      <xdr:spPr>
        <a:xfrm>
          <a:off x="15798800" y="10164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108280</xdr:rowOff>
    </xdr:from>
    <xdr:to>
      <xdr:col>73</xdr:col>
      <xdr:colOff>44450</xdr:colOff>
      <xdr:row>61</xdr:row>
      <xdr:rowOff>38430</xdr:rowOff>
    </xdr:to>
    <xdr:sp macro="" textlink="">
      <xdr:nvSpPr>
        <xdr:cNvPr id="341" name="楕円 340"/>
        <xdr:cNvSpPr/>
      </xdr:nvSpPr>
      <xdr:spPr>
        <a:xfrm>
          <a:off x="15240000" y="103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48607</xdr:rowOff>
    </xdr:from>
    <xdr:ext cx="762000" cy="259045"/>
    <xdr:sp macro="" textlink="">
      <xdr:nvSpPr>
        <xdr:cNvPr id="342" name="テキスト ボックス 341"/>
        <xdr:cNvSpPr txBox="1"/>
      </xdr:nvSpPr>
      <xdr:spPr>
        <a:xfrm>
          <a:off x="14909800" y="1016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104419</xdr:rowOff>
    </xdr:from>
    <xdr:to>
      <xdr:col>68</xdr:col>
      <xdr:colOff>203200</xdr:colOff>
      <xdr:row>61</xdr:row>
      <xdr:rowOff>34569</xdr:rowOff>
    </xdr:to>
    <xdr:sp macro="" textlink="">
      <xdr:nvSpPr>
        <xdr:cNvPr id="343" name="楕円 342"/>
        <xdr:cNvSpPr/>
      </xdr:nvSpPr>
      <xdr:spPr>
        <a:xfrm>
          <a:off x="14351000" y="1039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44746</xdr:rowOff>
    </xdr:from>
    <xdr:ext cx="762000" cy="259045"/>
    <xdr:sp macro="" textlink="">
      <xdr:nvSpPr>
        <xdr:cNvPr id="344" name="テキスト ボックス 343"/>
        <xdr:cNvSpPr txBox="1"/>
      </xdr:nvSpPr>
      <xdr:spPr>
        <a:xfrm>
          <a:off x="14020800" y="10160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96215</xdr:rowOff>
    </xdr:from>
    <xdr:to>
      <xdr:col>64</xdr:col>
      <xdr:colOff>152400</xdr:colOff>
      <xdr:row>61</xdr:row>
      <xdr:rowOff>26365</xdr:rowOff>
    </xdr:to>
    <xdr:sp macro="" textlink="">
      <xdr:nvSpPr>
        <xdr:cNvPr id="345" name="楕円 344"/>
        <xdr:cNvSpPr/>
      </xdr:nvSpPr>
      <xdr:spPr>
        <a:xfrm>
          <a:off x="13462000" y="1038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36542</xdr:rowOff>
    </xdr:from>
    <xdr:ext cx="762000" cy="259045"/>
    <xdr:sp macro="" textlink="">
      <xdr:nvSpPr>
        <xdr:cNvPr id="346" name="テキスト ボックス 345"/>
        <xdr:cNvSpPr txBox="1"/>
      </xdr:nvSpPr>
      <xdr:spPr>
        <a:xfrm>
          <a:off x="13131800" y="1015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数値は横ばいであり，ここ数年は類似団体より良い数値で推移している。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今後</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近年集中的に実施してきた教育施設耐震化事業に係る起債の償還が始まること，近い将来実施しなければならない大規模事業（給食センター建設事業，中学校耐震化事業，ごみ処理施設長寿命化事業）があることから，数値</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は悪化すること</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が見込まれる。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「館山市公共施設総合管理計画」に基づ</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き</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計画的</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に</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施設</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更新</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することにより，普通建設事業の量をコントロールし，</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新発債の平準化に努める。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125222</xdr:rowOff>
    </xdr:from>
    <xdr:to>
      <xdr:col>81</xdr:col>
      <xdr:colOff>44450</xdr:colOff>
      <xdr:row>45</xdr:row>
      <xdr:rowOff>99822</xdr:rowOff>
    </xdr:to>
    <xdr:cxnSp macro="">
      <xdr:nvCxnSpPr>
        <xdr:cNvPr id="373" name="直線コネクタ 372"/>
        <xdr:cNvCxnSpPr/>
      </xdr:nvCxnSpPr>
      <xdr:spPr>
        <a:xfrm flipV="1">
          <a:off x="17018000" y="61259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71899</xdr:rowOff>
    </xdr:from>
    <xdr:ext cx="762000" cy="259045"/>
    <xdr:sp macro="" textlink="">
      <xdr:nvSpPr>
        <xdr:cNvPr id="374" name="公債費負担の状況最小値テキスト"/>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99822</xdr:rowOff>
    </xdr:from>
    <xdr:to>
      <xdr:col>81</xdr:col>
      <xdr:colOff>133350</xdr:colOff>
      <xdr:row>45</xdr:row>
      <xdr:rowOff>99822</xdr:rowOff>
    </xdr:to>
    <xdr:cxnSp macro="">
      <xdr:nvCxnSpPr>
        <xdr:cNvPr id="375" name="直線コネクタ 374"/>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40149</xdr:rowOff>
    </xdr:from>
    <xdr:ext cx="762000" cy="259045"/>
    <xdr:sp macro="" textlink="">
      <xdr:nvSpPr>
        <xdr:cNvPr id="376"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125222</xdr:rowOff>
    </xdr:from>
    <xdr:to>
      <xdr:col>81</xdr:col>
      <xdr:colOff>133350</xdr:colOff>
      <xdr:row>35</xdr:row>
      <xdr:rowOff>125222</xdr:rowOff>
    </xdr:to>
    <xdr:cxnSp macro="">
      <xdr:nvCxnSpPr>
        <xdr:cNvPr id="377" name="直線コネクタ 376"/>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95758</xdr:rowOff>
    </xdr:from>
    <xdr:to>
      <xdr:col>81</xdr:col>
      <xdr:colOff>44450</xdr:colOff>
      <xdr:row>39</xdr:row>
      <xdr:rowOff>134366</xdr:rowOff>
    </xdr:to>
    <xdr:cxnSp macro="">
      <xdr:nvCxnSpPr>
        <xdr:cNvPr id="378" name="直線コネクタ 377"/>
        <xdr:cNvCxnSpPr/>
      </xdr:nvCxnSpPr>
      <xdr:spPr>
        <a:xfrm>
          <a:off x="16179800" y="678230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11955</xdr:rowOff>
    </xdr:from>
    <xdr:ext cx="762000" cy="259045"/>
    <xdr:sp macro="" textlink="">
      <xdr:nvSpPr>
        <xdr:cNvPr id="379" name="公債費負担の状況平均値テキスト"/>
        <xdr:cNvSpPr txBox="1"/>
      </xdr:nvSpPr>
      <xdr:spPr>
        <a:xfrm>
          <a:off x="17106900" y="704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39878</xdr:rowOff>
    </xdr:from>
    <xdr:to>
      <xdr:col>81</xdr:col>
      <xdr:colOff>95250</xdr:colOff>
      <xdr:row>41</xdr:row>
      <xdr:rowOff>141478</xdr:rowOff>
    </xdr:to>
    <xdr:sp macro="" textlink="">
      <xdr:nvSpPr>
        <xdr:cNvPr id="380" name="フローチャート: 判断 379"/>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95758</xdr:rowOff>
    </xdr:from>
    <xdr:to>
      <xdr:col>77</xdr:col>
      <xdr:colOff>44450</xdr:colOff>
      <xdr:row>39</xdr:row>
      <xdr:rowOff>95758</xdr:rowOff>
    </xdr:to>
    <xdr:cxnSp macro="">
      <xdr:nvCxnSpPr>
        <xdr:cNvPr id="381" name="直線コネクタ 380"/>
        <xdr:cNvCxnSpPr/>
      </xdr:nvCxnSpPr>
      <xdr:spPr>
        <a:xfrm>
          <a:off x="15290800" y="67823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68834</xdr:rowOff>
    </xdr:from>
    <xdr:to>
      <xdr:col>77</xdr:col>
      <xdr:colOff>95250</xdr:colOff>
      <xdr:row>41</xdr:row>
      <xdr:rowOff>170434</xdr:rowOff>
    </xdr:to>
    <xdr:sp macro="" textlink="">
      <xdr:nvSpPr>
        <xdr:cNvPr id="382" name="フローチャート: 判断 381"/>
        <xdr:cNvSpPr/>
      </xdr:nvSpPr>
      <xdr:spPr>
        <a:xfrm>
          <a:off x="16129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155211</xdr:rowOff>
    </xdr:from>
    <xdr:ext cx="736600" cy="259045"/>
    <xdr:sp macro="" textlink="">
      <xdr:nvSpPr>
        <xdr:cNvPr id="383" name="テキスト ボックス 382"/>
        <xdr:cNvSpPr txBox="1"/>
      </xdr:nvSpPr>
      <xdr:spPr>
        <a:xfrm>
          <a:off x="15798800" y="718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95758</xdr:rowOff>
    </xdr:from>
    <xdr:to>
      <xdr:col>72</xdr:col>
      <xdr:colOff>203200</xdr:colOff>
      <xdr:row>39</xdr:row>
      <xdr:rowOff>144018</xdr:rowOff>
    </xdr:to>
    <xdr:cxnSp macro="">
      <xdr:nvCxnSpPr>
        <xdr:cNvPr id="384" name="直線コネクタ 383"/>
        <xdr:cNvCxnSpPr/>
      </xdr:nvCxnSpPr>
      <xdr:spPr>
        <a:xfrm flipV="1">
          <a:off x="14401800" y="678230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107442</xdr:rowOff>
    </xdr:from>
    <xdr:to>
      <xdr:col>73</xdr:col>
      <xdr:colOff>44450</xdr:colOff>
      <xdr:row>42</xdr:row>
      <xdr:rowOff>37592</xdr:rowOff>
    </xdr:to>
    <xdr:sp macro="" textlink="">
      <xdr:nvSpPr>
        <xdr:cNvPr id="385" name="フローチャート: 判断 384"/>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22369</xdr:rowOff>
    </xdr:from>
    <xdr:ext cx="762000" cy="259045"/>
    <xdr:sp macro="" textlink="">
      <xdr:nvSpPr>
        <xdr:cNvPr id="386" name="テキスト ボックス 385"/>
        <xdr:cNvSpPr txBox="1"/>
      </xdr:nvSpPr>
      <xdr:spPr>
        <a:xfrm>
          <a:off x="14909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144018</xdr:rowOff>
    </xdr:from>
    <xdr:to>
      <xdr:col>68</xdr:col>
      <xdr:colOff>152400</xdr:colOff>
      <xdr:row>40</xdr:row>
      <xdr:rowOff>78740</xdr:rowOff>
    </xdr:to>
    <xdr:cxnSp macro="">
      <xdr:nvCxnSpPr>
        <xdr:cNvPr id="387" name="直線コネクタ 386"/>
        <xdr:cNvCxnSpPr/>
      </xdr:nvCxnSpPr>
      <xdr:spPr>
        <a:xfrm flipV="1">
          <a:off x="13512800" y="683056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80772</xdr:rowOff>
    </xdr:from>
    <xdr:to>
      <xdr:col>68</xdr:col>
      <xdr:colOff>203200</xdr:colOff>
      <xdr:row>43</xdr:row>
      <xdr:rowOff>10922</xdr:rowOff>
    </xdr:to>
    <xdr:sp macro="" textlink="">
      <xdr:nvSpPr>
        <xdr:cNvPr id="388" name="フローチャート: 判断 387"/>
        <xdr:cNvSpPr/>
      </xdr:nvSpPr>
      <xdr:spPr>
        <a:xfrm>
          <a:off x="14351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167149</xdr:rowOff>
    </xdr:from>
    <xdr:ext cx="762000" cy="259045"/>
    <xdr:sp macro="" textlink="">
      <xdr:nvSpPr>
        <xdr:cNvPr id="389" name="テキスト ボックス 388"/>
        <xdr:cNvSpPr txBox="1"/>
      </xdr:nvSpPr>
      <xdr:spPr>
        <a:xfrm>
          <a:off x="14020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167640</xdr:rowOff>
    </xdr:from>
    <xdr:to>
      <xdr:col>64</xdr:col>
      <xdr:colOff>152400</xdr:colOff>
      <xdr:row>43</xdr:row>
      <xdr:rowOff>97790</xdr:rowOff>
    </xdr:to>
    <xdr:sp macro="" textlink="">
      <xdr:nvSpPr>
        <xdr:cNvPr id="390" name="フローチャート: 判断 389"/>
        <xdr:cNvSpPr/>
      </xdr:nvSpPr>
      <xdr:spPr>
        <a:xfrm>
          <a:off x="13462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82567</xdr:rowOff>
    </xdr:from>
    <xdr:ext cx="762000" cy="259045"/>
    <xdr:sp macro="" textlink="">
      <xdr:nvSpPr>
        <xdr:cNvPr id="391" name="テキスト ボックス 390"/>
        <xdr:cNvSpPr txBox="1"/>
      </xdr:nvSpPr>
      <xdr:spPr>
        <a:xfrm>
          <a:off x="13131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83566</xdr:rowOff>
    </xdr:from>
    <xdr:to>
      <xdr:col>81</xdr:col>
      <xdr:colOff>95250</xdr:colOff>
      <xdr:row>40</xdr:row>
      <xdr:rowOff>13716</xdr:rowOff>
    </xdr:to>
    <xdr:sp macro="" textlink="">
      <xdr:nvSpPr>
        <xdr:cNvPr id="397" name="楕円 396"/>
        <xdr:cNvSpPr/>
      </xdr:nvSpPr>
      <xdr:spPr>
        <a:xfrm>
          <a:off x="169672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100093</xdr:rowOff>
    </xdr:from>
    <xdr:ext cx="762000" cy="259045"/>
    <xdr:sp macro="" textlink="">
      <xdr:nvSpPr>
        <xdr:cNvPr id="398" name="公債費負担の状況該当値テキスト"/>
        <xdr:cNvSpPr txBox="1"/>
      </xdr:nvSpPr>
      <xdr:spPr>
        <a:xfrm>
          <a:off x="17106900" y="661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44958</xdr:rowOff>
    </xdr:from>
    <xdr:to>
      <xdr:col>77</xdr:col>
      <xdr:colOff>95250</xdr:colOff>
      <xdr:row>39</xdr:row>
      <xdr:rowOff>146558</xdr:rowOff>
    </xdr:to>
    <xdr:sp macro="" textlink="">
      <xdr:nvSpPr>
        <xdr:cNvPr id="399" name="楕円 398"/>
        <xdr:cNvSpPr/>
      </xdr:nvSpPr>
      <xdr:spPr>
        <a:xfrm>
          <a:off x="16129000" y="673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156735</xdr:rowOff>
    </xdr:from>
    <xdr:ext cx="736600" cy="259045"/>
    <xdr:sp macro="" textlink="">
      <xdr:nvSpPr>
        <xdr:cNvPr id="400" name="テキスト ボックス 399"/>
        <xdr:cNvSpPr txBox="1"/>
      </xdr:nvSpPr>
      <xdr:spPr>
        <a:xfrm>
          <a:off x="15798800" y="6500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44958</xdr:rowOff>
    </xdr:from>
    <xdr:to>
      <xdr:col>73</xdr:col>
      <xdr:colOff>44450</xdr:colOff>
      <xdr:row>39</xdr:row>
      <xdr:rowOff>146558</xdr:rowOff>
    </xdr:to>
    <xdr:sp macro="" textlink="">
      <xdr:nvSpPr>
        <xdr:cNvPr id="401" name="楕円 400"/>
        <xdr:cNvSpPr/>
      </xdr:nvSpPr>
      <xdr:spPr>
        <a:xfrm>
          <a:off x="15240000" y="673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156735</xdr:rowOff>
    </xdr:from>
    <xdr:ext cx="762000" cy="259045"/>
    <xdr:sp macro="" textlink="">
      <xdr:nvSpPr>
        <xdr:cNvPr id="402" name="テキスト ボックス 401"/>
        <xdr:cNvSpPr txBox="1"/>
      </xdr:nvSpPr>
      <xdr:spPr>
        <a:xfrm>
          <a:off x="14909800" y="650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93218</xdr:rowOff>
    </xdr:from>
    <xdr:to>
      <xdr:col>68</xdr:col>
      <xdr:colOff>203200</xdr:colOff>
      <xdr:row>40</xdr:row>
      <xdr:rowOff>23368</xdr:rowOff>
    </xdr:to>
    <xdr:sp macro="" textlink="">
      <xdr:nvSpPr>
        <xdr:cNvPr id="403" name="楕円 402"/>
        <xdr:cNvSpPr/>
      </xdr:nvSpPr>
      <xdr:spPr>
        <a:xfrm>
          <a:off x="14351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33545</xdr:rowOff>
    </xdr:from>
    <xdr:ext cx="762000" cy="259045"/>
    <xdr:sp macro="" textlink="">
      <xdr:nvSpPr>
        <xdr:cNvPr id="404" name="テキスト ボックス 403"/>
        <xdr:cNvSpPr txBox="1"/>
      </xdr:nvSpPr>
      <xdr:spPr>
        <a:xfrm>
          <a:off x="14020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405" name="楕円 404"/>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406" name="テキスト ボックス 405"/>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数値はほぼ横ばいであるが，昨年度と比較し，</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0.3</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ポイント悪化している。地方債残高自体は大きな変動はなく，一定の割合でコントロールできている状況であるが，類似団体と比較すると数値は悪い状況で推移している。</a:t>
          </a:r>
          <a:endPar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今後は「館山市公共施設総合管理計画」に基づく計画的な施設の更新や交付税算入率の高い起債メニューの活用により，新発債の平準化と抑制に努める。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117808</xdr:rowOff>
    </xdr:to>
    <xdr:cxnSp macro="">
      <xdr:nvCxnSpPr>
        <xdr:cNvPr id="437" name="直線コネクタ 436"/>
        <xdr:cNvCxnSpPr/>
      </xdr:nvCxnSpPr>
      <xdr:spPr>
        <a:xfrm flipV="1">
          <a:off x="17018000" y="2313214"/>
          <a:ext cx="0" cy="1576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89885</xdr:rowOff>
    </xdr:from>
    <xdr:ext cx="762000" cy="259045"/>
    <xdr:sp macro="" textlink="">
      <xdr:nvSpPr>
        <xdr:cNvPr id="438" name="将来負担の状況最小値テキスト"/>
        <xdr:cNvSpPr txBox="1"/>
      </xdr:nvSpPr>
      <xdr:spPr>
        <a:xfrm>
          <a:off x="17106900" y="386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117808</xdr:rowOff>
    </xdr:from>
    <xdr:to>
      <xdr:col>81</xdr:col>
      <xdr:colOff>133350</xdr:colOff>
      <xdr:row>22</xdr:row>
      <xdr:rowOff>117808</xdr:rowOff>
    </xdr:to>
    <xdr:cxnSp macro="">
      <xdr:nvCxnSpPr>
        <xdr:cNvPr id="439" name="直線コネクタ 438"/>
        <xdr:cNvCxnSpPr/>
      </xdr:nvCxnSpPr>
      <xdr:spPr>
        <a:xfrm>
          <a:off x="16929100" y="388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153488</xdr:rowOff>
    </xdr:from>
    <xdr:to>
      <xdr:col>81</xdr:col>
      <xdr:colOff>44450</xdr:colOff>
      <xdr:row>17</xdr:row>
      <xdr:rowOff>156936</xdr:rowOff>
    </xdr:to>
    <xdr:cxnSp macro="">
      <xdr:nvCxnSpPr>
        <xdr:cNvPr id="442" name="直線コネクタ 441"/>
        <xdr:cNvCxnSpPr/>
      </xdr:nvCxnSpPr>
      <xdr:spPr>
        <a:xfrm>
          <a:off x="16179800" y="3068138"/>
          <a:ext cx="8382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140382</xdr:rowOff>
    </xdr:from>
    <xdr:ext cx="762000" cy="259045"/>
    <xdr:sp macro="" textlink="">
      <xdr:nvSpPr>
        <xdr:cNvPr id="443" name="将来負担の状況平均値テキスト"/>
        <xdr:cNvSpPr txBox="1"/>
      </xdr:nvSpPr>
      <xdr:spPr>
        <a:xfrm>
          <a:off x="17106900" y="2540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123855</xdr:rowOff>
    </xdr:from>
    <xdr:to>
      <xdr:col>81</xdr:col>
      <xdr:colOff>95250</xdr:colOff>
      <xdr:row>16</xdr:row>
      <xdr:rowOff>54005</xdr:rowOff>
    </xdr:to>
    <xdr:sp macro="" textlink="">
      <xdr:nvSpPr>
        <xdr:cNvPr id="444" name="フローチャート: 判断 443"/>
        <xdr:cNvSpPr/>
      </xdr:nvSpPr>
      <xdr:spPr>
        <a:xfrm>
          <a:off x="16967200" y="269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140849</xdr:rowOff>
    </xdr:from>
    <xdr:to>
      <xdr:col>77</xdr:col>
      <xdr:colOff>44450</xdr:colOff>
      <xdr:row>17</xdr:row>
      <xdr:rowOff>153488</xdr:rowOff>
    </xdr:to>
    <xdr:cxnSp macro="">
      <xdr:nvCxnSpPr>
        <xdr:cNvPr id="445" name="直線コネクタ 444"/>
        <xdr:cNvCxnSpPr/>
      </xdr:nvCxnSpPr>
      <xdr:spPr>
        <a:xfrm>
          <a:off x="15290800" y="3055499"/>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111216</xdr:rowOff>
    </xdr:from>
    <xdr:to>
      <xdr:col>77</xdr:col>
      <xdr:colOff>95250</xdr:colOff>
      <xdr:row>16</xdr:row>
      <xdr:rowOff>41366</xdr:rowOff>
    </xdr:to>
    <xdr:sp macro="" textlink="">
      <xdr:nvSpPr>
        <xdr:cNvPr id="446" name="フローチャート: 判断 445"/>
        <xdr:cNvSpPr/>
      </xdr:nvSpPr>
      <xdr:spPr>
        <a:xfrm>
          <a:off x="16129000" y="268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51543</xdr:rowOff>
    </xdr:from>
    <xdr:ext cx="736600" cy="259045"/>
    <xdr:sp macro="" textlink="">
      <xdr:nvSpPr>
        <xdr:cNvPr id="447" name="テキスト ボックス 446"/>
        <xdr:cNvSpPr txBox="1"/>
      </xdr:nvSpPr>
      <xdr:spPr>
        <a:xfrm>
          <a:off x="15798800" y="245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140849</xdr:rowOff>
    </xdr:from>
    <xdr:to>
      <xdr:col>72</xdr:col>
      <xdr:colOff>203200</xdr:colOff>
      <xdr:row>17</xdr:row>
      <xdr:rowOff>167277</xdr:rowOff>
    </xdr:to>
    <xdr:cxnSp macro="">
      <xdr:nvCxnSpPr>
        <xdr:cNvPr id="448" name="直線コネクタ 447"/>
        <xdr:cNvCxnSpPr/>
      </xdr:nvCxnSpPr>
      <xdr:spPr>
        <a:xfrm flipV="1">
          <a:off x="14401800" y="3055499"/>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167519</xdr:rowOff>
    </xdr:from>
    <xdr:to>
      <xdr:col>73</xdr:col>
      <xdr:colOff>44450</xdr:colOff>
      <xdr:row>16</xdr:row>
      <xdr:rowOff>97669</xdr:rowOff>
    </xdr:to>
    <xdr:sp macro="" textlink="">
      <xdr:nvSpPr>
        <xdr:cNvPr id="449" name="フローチャート: 判断 448"/>
        <xdr:cNvSpPr/>
      </xdr:nvSpPr>
      <xdr:spPr>
        <a:xfrm>
          <a:off x="15240000" y="27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107846</xdr:rowOff>
    </xdr:from>
    <xdr:ext cx="762000" cy="259045"/>
    <xdr:sp macro="" textlink="">
      <xdr:nvSpPr>
        <xdr:cNvPr id="450" name="テキスト ボックス 449"/>
        <xdr:cNvSpPr txBox="1"/>
      </xdr:nvSpPr>
      <xdr:spPr>
        <a:xfrm>
          <a:off x="14909800" y="2508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167277</xdr:rowOff>
    </xdr:from>
    <xdr:to>
      <xdr:col>68</xdr:col>
      <xdr:colOff>152400</xdr:colOff>
      <xdr:row>18</xdr:row>
      <xdr:rowOff>423</xdr:rowOff>
    </xdr:to>
    <xdr:cxnSp macro="">
      <xdr:nvCxnSpPr>
        <xdr:cNvPr id="451" name="直線コネクタ 450"/>
        <xdr:cNvCxnSpPr/>
      </xdr:nvCxnSpPr>
      <xdr:spPr>
        <a:xfrm flipV="1">
          <a:off x="13512800" y="3081927"/>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46385</xdr:rowOff>
    </xdr:from>
    <xdr:to>
      <xdr:col>68</xdr:col>
      <xdr:colOff>203200</xdr:colOff>
      <xdr:row>17</xdr:row>
      <xdr:rowOff>147985</xdr:rowOff>
    </xdr:to>
    <xdr:sp macro="" textlink="">
      <xdr:nvSpPr>
        <xdr:cNvPr id="452" name="フローチャート: 判断 451"/>
        <xdr:cNvSpPr/>
      </xdr:nvSpPr>
      <xdr:spPr>
        <a:xfrm>
          <a:off x="14351000" y="29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158162</xdr:rowOff>
    </xdr:from>
    <xdr:ext cx="762000" cy="259045"/>
    <xdr:sp macro="" textlink="">
      <xdr:nvSpPr>
        <xdr:cNvPr id="453" name="テキスト ボックス 452"/>
        <xdr:cNvSpPr txBox="1"/>
      </xdr:nvSpPr>
      <xdr:spPr>
        <a:xfrm>
          <a:off x="14020800" y="2729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98092</xdr:rowOff>
    </xdr:from>
    <xdr:to>
      <xdr:col>64</xdr:col>
      <xdr:colOff>152400</xdr:colOff>
      <xdr:row>18</xdr:row>
      <xdr:rowOff>28242</xdr:rowOff>
    </xdr:to>
    <xdr:sp macro="" textlink="">
      <xdr:nvSpPr>
        <xdr:cNvPr id="454" name="フローチャート: 判断 453"/>
        <xdr:cNvSpPr/>
      </xdr:nvSpPr>
      <xdr:spPr>
        <a:xfrm>
          <a:off x="13462000" y="301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38419</xdr:rowOff>
    </xdr:from>
    <xdr:ext cx="762000" cy="259045"/>
    <xdr:sp macro="" textlink="">
      <xdr:nvSpPr>
        <xdr:cNvPr id="455" name="テキスト ボックス 454"/>
        <xdr:cNvSpPr txBox="1"/>
      </xdr:nvSpPr>
      <xdr:spPr>
        <a:xfrm>
          <a:off x="13131800" y="278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106136</xdr:rowOff>
    </xdr:from>
    <xdr:to>
      <xdr:col>81</xdr:col>
      <xdr:colOff>95250</xdr:colOff>
      <xdr:row>18</xdr:row>
      <xdr:rowOff>36286</xdr:rowOff>
    </xdr:to>
    <xdr:sp macro="" textlink="">
      <xdr:nvSpPr>
        <xdr:cNvPr id="461" name="楕円 460"/>
        <xdr:cNvSpPr/>
      </xdr:nvSpPr>
      <xdr:spPr>
        <a:xfrm>
          <a:off x="169672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78213</xdr:rowOff>
    </xdr:from>
    <xdr:ext cx="762000" cy="259045"/>
    <xdr:sp macro="" textlink="">
      <xdr:nvSpPr>
        <xdr:cNvPr id="462" name="将来負担の状況該当値テキスト"/>
        <xdr:cNvSpPr txBox="1"/>
      </xdr:nvSpPr>
      <xdr:spPr>
        <a:xfrm>
          <a:off x="17106900" y="299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102688</xdr:rowOff>
    </xdr:from>
    <xdr:to>
      <xdr:col>77</xdr:col>
      <xdr:colOff>95250</xdr:colOff>
      <xdr:row>18</xdr:row>
      <xdr:rowOff>32838</xdr:rowOff>
    </xdr:to>
    <xdr:sp macro="" textlink="">
      <xdr:nvSpPr>
        <xdr:cNvPr id="463" name="楕円 462"/>
        <xdr:cNvSpPr/>
      </xdr:nvSpPr>
      <xdr:spPr>
        <a:xfrm>
          <a:off x="16129000" y="301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17615</xdr:rowOff>
    </xdr:from>
    <xdr:ext cx="736600" cy="259045"/>
    <xdr:sp macro="" textlink="">
      <xdr:nvSpPr>
        <xdr:cNvPr id="464" name="テキスト ボックス 463"/>
        <xdr:cNvSpPr txBox="1"/>
      </xdr:nvSpPr>
      <xdr:spPr>
        <a:xfrm>
          <a:off x="15798800" y="3103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90049</xdr:rowOff>
    </xdr:from>
    <xdr:to>
      <xdr:col>73</xdr:col>
      <xdr:colOff>44450</xdr:colOff>
      <xdr:row>18</xdr:row>
      <xdr:rowOff>20199</xdr:rowOff>
    </xdr:to>
    <xdr:sp macro="" textlink="">
      <xdr:nvSpPr>
        <xdr:cNvPr id="465" name="楕円 464"/>
        <xdr:cNvSpPr/>
      </xdr:nvSpPr>
      <xdr:spPr>
        <a:xfrm>
          <a:off x="15240000" y="300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4976</xdr:rowOff>
    </xdr:from>
    <xdr:ext cx="762000" cy="259045"/>
    <xdr:sp macro="" textlink="">
      <xdr:nvSpPr>
        <xdr:cNvPr id="466" name="テキスト ボックス 465"/>
        <xdr:cNvSpPr txBox="1"/>
      </xdr:nvSpPr>
      <xdr:spPr>
        <a:xfrm>
          <a:off x="14909800" y="3091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116477</xdr:rowOff>
    </xdr:from>
    <xdr:to>
      <xdr:col>68</xdr:col>
      <xdr:colOff>203200</xdr:colOff>
      <xdr:row>18</xdr:row>
      <xdr:rowOff>46627</xdr:rowOff>
    </xdr:to>
    <xdr:sp macro="" textlink="">
      <xdr:nvSpPr>
        <xdr:cNvPr id="467" name="楕円 466"/>
        <xdr:cNvSpPr/>
      </xdr:nvSpPr>
      <xdr:spPr>
        <a:xfrm>
          <a:off x="14351000" y="303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31404</xdr:rowOff>
    </xdr:from>
    <xdr:ext cx="762000" cy="259045"/>
    <xdr:sp macro="" textlink="">
      <xdr:nvSpPr>
        <xdr:cNvPr id="468" name="テキスト ボックス 467"/>
        <xdr:cNvSpPr txBox="1"/>
      </xdr:nvSpPr>
      <xdr:spPr>
        <a:xfrm>
          <a:off x="14020800" y="3117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121073</xdr:rowOff>
    </xdr:from>
    <xdr:to>
      <xdr:col>64</xdr:col>
      <xdr:colOff>152400</xdr:colOff>
      <xdr:row>18</xdr:row>
      <xdr:rowOff>51223</xdr:rowOff>
    </xdr:to>
    <xdr:sp macro="" textlink="">
      <xdr:nvSpPr>
        <xdr:cNvPr id="469" name="楕円 468"/>
        <xdr:cNvSpPr/>
      </xdr:nvSpPr>
      <xdr:spPr>
        <a:xfrm>
          <a:off x="13462000" y="303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36000</xdr:rowOff>
    </xdr:from>
    <xdr:ext cx="762000" cy="259045"/>
    <xdr:sp macro="" textlink="">
      <xdr:nvSpPr>
        <xdr:cNvPr id="470" name="テキスト ボックス 469"/>
        <xdr:cNvSpPr txBox="1"/>
      </xdr:nvSpPr>
      <xdr:spPr>
        <a:xfrm>
          <a:off x="13131800" y="312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千葉県館山市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47,345
46,969
110.05
18,923,664
17,748,146
1,161,663
10,924,498
17,686,025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経常収支比率に係る</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の割合</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は，平成２</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９</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年度において２</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８</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，平成２５年度以降類似団体と比較して高い水準にある。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館山市第三次行財政改革方針に基づき民間委託の推進を着実に進めること，事務事業の効率化を図ることにより，経常的な支出に係る人件費の抑制を図る。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149860</xdr:rowOff>
    </xdr:from>
    <xdr:to>
      <xdr:col>24</xdr:col>
      <xdr:colOff>25400</xdr:colOff>
      <xdr:row>40</xdr:row>
      <xdr:rowOff>149860</xdr:rowOff>
    </xdr:to>
    <xdr:cxnSp macro="">
      <xdr:nvCxnSpPr>
        <xdr:cNvPr id="61" name="直線コネクタ 60"/>
        <xdr:cNvCxnSpPr/>
      </xdr:nvCxnSpPr>
      <xdr:spPr>
        <a:xfrm flipV="1">
          <a:off x="4826000" y="5636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64787</xdr:rowOff>
    </xdr:from>
    <xdr:ext cx="762000" cy="259045"/>
    <xdr:sp macro="" textlink="">
      <xdr:nvSpPr>
        <xdr:cNvPr id="64"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149860</xdr:rowOff>
    </xdr:from>
    <xdr:to>
      <xdr:col>24</xdr:col>
      <xdr:colOff>114300</xdr:colOff>
      <xdr:row>32</xdr:row>
      <xdr:rowOff>149860</xdr:rowOff>
    </xdr:to>
    <xdr:cxnSp macro="">
      <xdr:nvCxnSpPr>
        <xdr:cNvPr id="65" name="直線コネクタ 64"/>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16510</xdr:rowOff>
    </xdr:from>
    <xdr:to>
      <xdr:col>24</xdr:col>
      <xdr:colOff>25400</xdr:colOff>
      <xdr:row>35</xdr:row>
      <xdr:rowOff>85090</xdr:rowOff>
    </xdr:to>
    <xdr:cxnSp macro="">
      <xdr:nvCxnSpPr>
        <xdr:cNvPr id="66" name="直線コネクタ 65"/>
        <xdr:cNvCxnSpPr/>
      </xdr:nvCxnSpPr>
      <xdr:spPr>
        <a:xfrm flipV="1">
          <a:off x="3987800" y="60172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115587</xdr:rowOff>
    </xdr:from>
    <xdr:ext cx="762000" cy="259045"/>
    <xdr:sp macro="" textlink="">
      <xdr:nvSpPr>
        <xdr:cNvPr id="67" name="人件費平均値テキスト"/>
        <xdr:cNvSpPr txBox="1"/>
      </xdr:nvSpPr>
      <xdr:spPr>
        <a:xfrm>
          <a:off x="4914900" y="577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99060</xdr:rowOff>
    </xdr:from>
    <xdr:to>
      <xdr:col>24</xdr:col>
      <xdr:colOff>76200</xdr:colOff>
      <xdr:row>35</xdr:row>
      <xdr:rowOff>29210</xdr:rowOff>
    </xdr:to>
    <xdr:sp macro="" textlink="">
      <xdr:nvSpPr>
        <xdr:cNvPr id="68" name="フローチャート: 判断 67"/>
        <xdr:cNvSpPr/>
      </xdr:nvSpPr>
      <xdr:spPr>
        <a:xfrm>
          <a:off x="47752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62230</xdr:rowOff>
    </xdr:from>
    <xdr:to>
      <xdr:col>19</xdr:col>
      <xdr:colOff>187325</xdr:colOff>
      <xdr:row>35</xdr:row>
      <xdr:rowOff>85090</xdr:rowOff>
    </xdr:to>
    <xdr:cxnSp macro="">
      <xdr:nvCxnSpPr>
        <xdr:cNvPr id="69" name="直線コネクタ 68"/>
        <xdr:cNvCxnSpPr/>
      </xdr:nvCxnSpPr>
      <xdr:spPr>
        <a:xfrm>
          <a:off x="3098800" y="6062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91440</xdr:rowOff>
    </xdr:from>
    <xdr:to>
      <xdr:col>20</xdr:col>
      <xdr:colOff>38100</xdr:colOff>
      <xdr:row>35</xdr:row>
      <xdr:rowOff>21590</xdr:rowOff>
    </xdr:to>
    <xdr:sp macro="" textlink="">
      <xdr:nvSpPr>
        <xdr:cNvPr id="70" name="フローチャート: 判断 69"/>
        <xdr:cNvSpPr/>
      </xdr:nvSpPr>
      <xdr:spPr>
        <a:xfrm>
          <a:off x="3937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31767</xdr:rowOff>
    </xdr:from>
    <xdr:ext cx="736600" cy="259045"/>
    <xdr:sp macro="" textlink="">
      <xdr:nvSpPr>
        <xdr:cNvPr id="71" name="テキスト ボックス 70"/>
        <xdr:cNvSpPr txBox="1"/>
      </xdr:nvSpPr>
      <xdr:spPr>
        <a:xfrm>
          <a:off x="3606800" y="568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62230</xdr:rowOff>
    </xdr:from>
    <xdr:to>
      <xdr:col>15</xdr:col>
      <xdr:colOff>98425</xdr:colOff>
      <xdr:row>35</xdr:row>
      <xdr:rowOff>130810</xdr:rowOff>
    </xdr:to>
    <xdr:cxnSp macro="">
      <xdr:nvCxnSpPr>
        <xdr:cNvPr id="72" name="直線コネクタ 71"/>
        <xdr:cNvCxnSpPr/>
      </xdr:nvCxnSpPr>
      <xdr:spPr>
        <a:xfrm flipV="1">
          <a:off x="2209800" y="60629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30480</xdr:rowOff>
    </xdr:from>
    <xdr:to>
      <xdr:col>15</xdr:col>
      <xdr:colOff>149225</xdr:colOff>
      <xdr:row>34</xdr:row>
      <xdr:rowOff>132080</xdr:rowOff>
    </xdr:to>
    <xdr:sp macro="" textlink="">
      <xdr:nvSpPr>
        <xdr:cNvPr id="73" name="フローチャート: 判断 72"/>
        <xdr:cNvSpPr/>
      </xdr:nvSpPr>
      <xdr:spPr>
        <a:xfrm>
          <a:off x="3048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142257</xdr:rowOff>
    </xdr:from>
    <xdr:ext cx="762000" cy="259045"/>
    <xdr:sp macro="" textlink="">
      <xdr:nvSpPr>
        <xdr:cNvPr id="74" name="テキスト ボックス 73"/>
        <xdr:cNvSpPr txBox="1"/>
      </xdr:nvSpPr>
      <xdr:spPr>
        <a:xfrm>
          <a:off x="2717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39370</xdr:rowOff>
    </xdr:from>
    <xdr:to>
      <xdr:col>11</xdr:col>
      <xdr:colOff>9525</xdr:colOff>
      <xdr:row>35</xdr:row>
      <xdr:rowOff>130810</xdr:rowOff>
    </xdr:to>
    <xdr:cxnSp macro="">
      <xdr:nvCxnSpPr>
        <xdr:cNvPr id="75" name="直線コネクタ 74"/>
        <xdr:cNvCxnSpPr/>
      </xdr:nvCxnSpPr>
      <xdr:spPr>
        <a:xfrm>
          <a:off x="1320800" y="60401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60960</xdr:rowOff>
    </xdr:from>
    <xdr:to>
      <xdr:col>11</xdr:col>
      <xdr:colOff>60325</xdr:colOff>
      <xdr:row>34</xdr:row>
      <xdr:rowOff>162560</xdr:rowOff>
    </xdr:to>
    <xdr:sp macro="" textlink="">
      <xdr:nvSpPr>
        <xdr:cNvPr id="76" name="フローチャート: 判断 75"/>
        <xdr:cNvSpPr/>
      </xdr:nvSpPr>
      <xdr:spPr>
        <a:xfrm>
          <a:off x="2159000" y="5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1287</xdr:rowOff>
    </xdr:from>
    <xdr:ext cx="762000" cy="259045"/>
    <xdr:sp macro="" textlink="">
      <xdr:nvSpPr>
        <xdr:cNvPr id="77" name="テキスト ボックス 76"/>
        <xdr:cNvSpPr txBox="1"/>
      </xdr:nvSpPr>
      <xdr:spPr>
        <a:xfrm>
          <a:off x="1828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45720</xdr:rowOff>
    </xdr:from>
    <xdr:to>
      <xdr:col>6</xdr:col>
      <xdr:colOff>171450</xdr:colOff>
      <xdr:row>34</xdr:row>
      <xdr:rowOff>147320</xdr:rowOff>
    </xdr:to>
    <xdr:sp macro="" textlink="">
      <xdr:nvSpPr>
        <xdr:cNvPr id="78" name="フローチャート: 判断 77"/>
        <xdr:cNvSpPr/>
      </xdr:nvSpPr>
      <xdr:spPr>
        <a:xfrm>
          <a:off x="1270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157497</xdr:rowOff>
    </xdr:from>
    <xdr:ext cx="762000" cy="259045"/>
    <xdr:sp macro="" textlink="">
      <xdr:nvSpPr>
        <xdr:cNvPr id="79" name="テキスト ボックス 78"/>
        <xdr:cNvSpPr txBox="1"/>
      </xdr:nvSpPr>
      <xdr:spPr>
        <a:xfrm>
          <a:off x="939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137160</xdr:rowOff>
    </xdr:from>
    <xdr:to>
      <xdr:col>24</xdr:col>
      <xdr:colOff>76200</xdr:colOff>
      <xdr:row>35</xdr:row>
      <xdr:rowOff>67310</xdr:rowOff>
    </xdr:to>
    <xdr:sp macro="" textlink="">
      <xdr:nvSpPr>
        <xdr:cNvPr id="85" name="楕円 84"/>
        <xdr:cNvSpPr/>
      </xdr:nvSpPr>
      <xdr:spPr>
        <a:xfrm>
          <a:off x="47752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109237</xdr:rowOff>
    </xdr:from>
    <xdr:ext cx="762000" cy="259045"/>
    <xdr:sp macro="" textlink="">
      <xdr:nvSpPr>
        <xdr:cNvPr id="86" name="人件費該当値テキスト"/>
        <xdr:cNvSpPr txBox="1"/>
      </xdr:nvSpPr>
      <xdr:spPr>
        <a:xfrm>
          <a:off x="4914900" y="593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34290</xdr:rowOff>
    </xdr:from>
    <xdr:to>
      <xdr:col>20</xdr:col>
      <xdr:colOff>38100</xdr:colOff>
      <xdr:row>35</xdr:row>
      <xdr:rowOff>135890</xdr:rowOff>
    </xdr:to>
    <xdr:sp macro="" textlink="">
      <xdr:nvSpPr>
        <xdr:cNvPr id="87" name="楕円 86"/>
        <xdr:cNvSpPr/>
      </xdr:nvSpPr>
      <xdr:spPr>
        <a:xfrm>
          <a:off x="3937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120667</xdr:rowOff>
    </xdr:from>
    <xdr:ext cx="736600" cy="259045"/>
    <xdr:sp macro="" textlink="">
      <xdr:nvSpPr>
        <xdr:cNvPr id="88" name="テキスト ボックス 87"/>
        <xdr:cNvSpPr txBox="1"/>
      </xdr:nvSpPr>
      <xdr:spPr>
        <a:xfrm>
          <a:off x="3606800" y="612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11430</xdr:rowOff>
    </xdr:from>
    <xdr:to>
      <xdr:col>15</xdr:col>
      <xdr:colOff>149225</xdr:colOff>
      <xdr:row>35</xdr:row>
      <xdr:rowOff>113030</xdr:rowOff>
    </xdr:to>
    <xdr:sp macro="" textlink="">
      <xdr:nvSpPr>
        <xdr:cNvPr id="89" name="楕円 88"/>
        <xdr:cNvSpPr/>
      </xdr:nvSpPr>
      <xdr:spPr>
        <a:xfrm>
          <a:off x="3048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97807</xdr:rowOff>
    </xdr:from>
    <xdr:ext cx="762000" cy="259045"/>
    <xdr:sp macro="" textlink="">
      <xdr:nvSpPr>
        <xdr:cNvPr id="90" name="テキスト ボックス 89"/>
        <xdr:cNvSpPr txBox="1"/>
      </xdr:nvSpPr>
      <xdr:spPr>
        <a:xfrm>
          <a:off x="2717800" y="609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80010</xdr:rowOff>
    </xdr:from>
    <xdr:to>
      <xdr:col>11</xdr:col>
      <xdr:colOff>60325</xdr:colOff>
      <xdr:row>36</xdr:row>
      <xdr:rowOff>10160</xdr:rowOff>
    </xdr:to>
    <xdr:sp macro="" textlink="">
      <xdr:nvSpPr>
        <xdr:cNvPr id="91" name="楕円 90"/>
        <xdr:cNvSpPr/>
      </xdr:nvSpPr>
      <xdr:spPr>
        <a:xfrm>
          <a:off x="2159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166387</xdr:rowOff>
    </xdr:from>
    <xdr:ext cx="762000" cy="259045"/>
    <xdr:sp macro="" textlink="">
      <xdr:nvSpPr>
        <xdr:cNvPr id="92" name="テキスト ボックス 91"/>
        <xdr:cNvSpPr txBox="1"/>
      </xdr:nvSpPr>
      <xdr:spPr>
        <a:xfrm>
          <a:off x="1828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160020</xdr:rowOff>
    </xdr:from>
    <xdr:to>
      <xdr:col>6</xdr:col>
      <xdr:colOff>171450</xdr:colOff>
      <xdr:row>35</xdr:row>
      <xdr:rowOff>90170</xdr:rowOff>
    </xdr:to>
    <xdr:sp macro="" textlink="">
      <xdr:nvSpPr>
        <xdr:cNvPr id="93" name="楕円 92"/>
        <xdr:cNvSpPr/>
      </xdr:nvSpPr>
      <xdr:spPr>
        <a:xfrm>
          <a:off x="1270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74947</xdr:rowOff>
    </xdr:from>
    <xdr:ext cx="762000" cy="259045"/>
    <xdr:sp macro="" textlink="">
      <xdr:nvSpPr>
        <xdr:cNvPr id="94" name="テキスト ボックス 93"/>
        <xdr:cNvSpPr txBox="1"/>
      </xdr:nvSpPr>
      <xdr:spPr>
        <a:xfrm>
          <a:off x="939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物件費に係る経常収支比率は昨年度から０．</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，過去５年間類似団体平均を上回る状況が続いている。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物件費の内訳</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をみると</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，賃金</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，需用費，備品購入費において類似団体を上まわっている。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人件費とトータルで減となるよう，</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市民判定人による事業仕分けにより</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真に必要とされる事務事業の取捨選択を行</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うとともに，窓口業務の集約化など，民間委託の推進による事務事業</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の効率化を図</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る</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21</xdr:row>
      <xdr:rowOff>168910</xdr:rowOff>
    </xdr:to>
    <xdr:cxnSp macro="">
      <xdr:nvCxnSpPr>
        <xdr:cNvPr id="121" name="直線コネクタ 120"/>
        <xdr:cNvCxnSpPr/>
      </xdr:nvCxnSpPr>
      <xdr:spPr>
        <a:xfrm flipV="1">
          <a:off x="16510000" y="24434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140987</xdr:rowOff>
    </xdr:from>
    <xdr:ext cx="762000" cy="259045"/>
    <xdr:sp macro="" textlink="">
      <xdr:nvSpPr>
        <xdr:cNvPr id="122" name="物件費最小値テキスト"/>
        <xdr:cNvSpPr txBox="1"/>
      </xdr:nvSpPr>
      <xdr:spPr>
        <a:xfrm>
          <a:off x="165989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168910</xdr:rowOff>
    </xdr:from>
    <xdr:to>
      <xdr:col>82</xdr:col>
      <xdr:colOff>196850</xdr:colOff>
      <xdr:row>21</xdr:row>
      <xdr:rowOff>168910</xdr:rowOff>
    </xdr:to>
    <xdr:cxnSp macro="">
      <xdr:nvCxnSpPr>
        <xdr:cNvPr id="123" name="直線コネクタ 122"/>
        <xdr:cNvCxnSpPr/>
      </xdr:nvCxnSpPr>
      <xdr:spPr>
        <a:xfrm>
          <a:off x="16421100" y="376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4"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5" name="直線コネクタ 124"/>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157480</xdr:rowOff>
    </xdr:from>
    <xdr:to>
      <xdr:col>82</xdr:col>
      <xdr:colOff>107950</xdr:colOff>
      <xdr:row>18</xdr:row>
      <xdr:rowOff>165100</xdr:rowOff>
    </xdr:to>
    <xdr:cxnSp macro="">
      <xdr:nvCxnSpPr>
        <xdr:cNvPr id="126" name="直線コネクタ 125"/>
        <xdr:cNvCxnSpPr/>
      </xdr:nvCxnSpPr>
      <xdr:spPr>
        <a:xfrm>
          <a:off x="15671800" y="32435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85107</xdr:rowOff>
    </xdr:from>
    <xdr:ext cx="762000" cy="259045"/>
    <xdr:sp macro="" textlink="">
      <xdr:nvSpPr>
        <xdr:cNvPr id="127" name="物件費平均値テキスト"/>
        <xdr:cNvSpPr txBox="1"/>
      </xdr:nvSpPr>
      <xdr:spPr>
        <a:xfrm>
          <a:off x="16598900" y="299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68580</xdr:rowOff>
    </xdr:from>
    <xdr:to>
      <xdr:col>82</xdr:col>
      <xdr:colOff>158750</xdr:colOff>
      <xdr:row>18</xdr:row>
      <xdr:rowOff>170180</xdr:rowOff>
    </xdr:to>
    <xdr:sp macro="" textlink="">
      <xdr:nvSpPr>
        <xdr:cNvPr id="128" name="フローチャート: 判断 127"/>
        <xdr:cNvSpPr/>
      </xdr:nvSpPr>
      <xdr:spPr>
        <a:xfrm>
          <a:off x="16459200" y="315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157480</xdr:rowOff>
    </xdr:from>
    <xdr:to>
      <xdr:col>78</xdr:col>
      <xdr:colOff>69850</xdr:colOff>
      <xdr:row>19</xdr:row>
      <xdr:rowOff>1270</xdr:rowOff>
    </xdr:to>
    <xdr:cxnSp macro="">
      <xdr:nvCxnSpPr>
        <xdr:cNvPr id="129" name="直線コネクタ 128"/>
        <xdr:cNvCxnSpPr/>
      </xdr:nvCxnSpPr>
      <xdr:spPr>
        <a:xfrm flipV="1">
          <a:off x="14782800" y="3243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30" name="フローチャート: 判断 129"/>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165117</xdr:rowOff>
    </xdr:from>
    <xdr:ext cx="736600" cy="259045"/>
    <xdr:sp macro="" textlink="">
      <xdr:nvSpPr>
        <xdr:cNvPr id="131" name="テキスト ボックス 130"/>
        <xdr:cNvSpPr txBox="1"/>
      </xdr:nvSpPr>
      <xdr:spPr>
        <a:xfrm>
          <a:off x="15290800" y="2908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1270</xdr:rowOff>
    </xdr:from>
    <xdr:to>
      <xdr:col>73</xdr:col>
      <xdr:colOff>180975</xdr:colOff>
      <xdr:row>19</xdr:row>
      <xdr:rowOff>16510</xdr:rowOff>
    </xdr:to>
    <xdr:cxnSp macro="">
      <xdr:nvCxnSpPr>
        <xdr:cNvPr id="132" name="直線コネクタ 131"/>
        <xdr:cNvCxnSpPr/>
      </xdr:nvCxnSpPr>
      <xdr:spPr>
        <a:xfrm flipV="1">
          <a:off x="13893800" y="3258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68580</xdr:rowOff>
    </xdr:from>
    <xdr:to>
      <xdr:col>74</xdr:col>
      <xdr:colOff>31750</xdr:colOff>
      <xdr:row>18</xdr:row>
      <xdr:rowOff>170180</xdr:rowOff>
    </xdr:to>
    <xdr:sp macro="" textlink="">
      <xdr:nvSpPr>
        <xdr:cNvPr id="133" name="フローチャート: 判断 132"/>
        <xdr:cNvSpPr/>
      </xdr:nvSpPr>
      <xdr:spPr>
        <a:xfrm>
          <a:off x="14732000" y="315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8907</xdr:rowOff>
    </xdr:from>
    <xdr:ext cx="762000" cy="259045"/>
    <xdr:sp macro="" textlink="">
      <xdr:nvSpPr>
        <xdr:cNvPr id="134" name="テキスト ボックス 133"/>
        <xdr:cNvSpPr txBox="1"/>
      </xdr:nvSpPr>
      <xdr:spPr>
        <a:xfrm>
          <a:off x="14401800" y="292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157480</xdr:rowOff>
    </xdr:from>
    <xdr:to>
      <xdr:col>69</xdr:col>
      <xdr:colOff>92075</xdr:colOff>
      <xdr:row>19</xdr:row>
      <xdr:rowOff>16510</xdr:rowOff>
    </xdr:to>
    <xdr:cxnSp macro="">
      <xdr:nvCxnSpPr>
        <xdr:cNvPr id="135" name="直線コネクタ 134"/>
        <xdr:cNvCxnSpPr/>
      </xdr:nvCxnSpPr>
      <xdr:spPr>
        <a:xfrm>
          <a:off x="13004800" y="3243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53340</xdr:rowOff>
    </xdr:from>
    <xdr:to>
      <xdr:col>69</xdr:col>
      <xdr:colOff>142875</xdr:colOff>
      <xdr:row>18</xdr:row>
      <xdr:rowOff>154940</xdr:rowOff>
    </xdr:to>
    <xdr:sp macro="" textlink="">
      <xdr:nvSpPr>
        <xdr:cNvPr id="136" name="フローチャート: 判断 135"/>
        <xdr:cNvSpPr/>
      </xdr:nvSpPr>
      <xdr:spPr>
        <a:xfrm>
          <a:off x="13843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165117</xdr:rowOff>
    </xdr:from>
    <xdr:ext cx="762000" cy="259045"/>
    <xdr:sp macro="" textlink="">
      <xdr:nvSpPr>
        <xdr:cNvPr id="137" name="テキスト ボックス 136"/>
        <xdr:cNvSpPr txBox="1"/>
      </xdr:nvSpPr>
      <xdr:spPr>
        <a:xfrm>
          <a:off x="13512800" y="290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15240</xdr:rowOff>
    </xdr:from>
    <xdr:to>
      <xdr:col>65</xdr:col>
      <xdr:colOff>53975</xdr:colOff>
      <xdr:row>18</xdr:row>
      <xdr:rowOff>116840</xdr:rowOff>
    </xdr:to>
    <xdr:sp macro="" textlink="">
      <xdr:nvSpPr>
        <xdr:cNvPr id="138" name="フローチャート: 判断 137"/>
        <xdr:cNvSpPr/>
      </xdr:nvSpPr>
      <xdr:spPr>
        <a:xfrm>
          <a:off x="12954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127017</xdr:rowOff>
    </xdr:from>
    <xdr:ext cx="762000" cy="259045"/>
    <xdr:sp macro="" textlink="">
      <xdr:nvSpPr>
        <xdr:cNvPr id="139" name="テキスト ボックス 138"/>
        <xdr:cNvSpPr txBox="1"/>
      </xdr:nvSpPr>
      <xdr:spPr>
        <a:xfrm>
          <a:off x="12623800" y="287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114300</xdr:rowOff>
    </xdr:from>
    <xdr:to>
      <xdr:col>82</xdr:col>
      <xdr:colOff>158750</xdr:colOff>
      <xdr:row>19</xdr:row>
      <xdr:rowOff>44450</xdr:rowOff>
    </xdr:to>
    <xdr:sp macro="" textlink="">
      <xdr:nvSpPr>
        <xdr:cNvPr id="145" name="楕円 144"/>
        <xdr:cNvSpPr/>
      </xdr:nvSpPr>
      <xdr:spPr>
        <a:xfrm>
          <a:off x="164592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86377</xdr:rowOff>
    </xdr:from>
    <xdr:ext cx="762000" cy="259045"/>
    <xdr:sp macro="" textlink="">
      <xdr:nvSpPr>
        <xdr:cNvPr id="146" name="物件費該当値テキスト"/>
        <xdr:cNvSpPr txBox="1"/>
      </xdr:nvSpPr>
      <xdr:spPr>
        <a:xfrm>
          <a:off x="165989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106680</xdr:rowOff>
    </xdr:from>
    <xdr:to>
      <xdr:col>78</xdr:col>
      <xdr:colOff>120650</xdr:colOff>
      <xdr:row>19</xdr:row>
      <xdr:rowOff>36830</xdr:rowOff>
    </xdr:to>
    <xdr:sp macro="" textlink="">
      <xdr:nvSpPr>
        <xdr:cNvPr id="147" name="楕円 146"/>
        <xdr:cNvSpPr/>
      </xdr:nvSpPr>
      <xdr:spPr>
        <a:xfrm>
          <a:off x="15621000" y="319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21607</xdr:rowOff>
    </xdr:from>
    <xdr:ext cx="736600" cy="259045"/>
    <xdr:sp macro="" textlink="">
      <xdr:nvSpPr>
        <xdr:cNvPr id="148" name="テキスト ボックス 147"/>
        <xdr:cNvSpPr txBox="1"/>
      </xdr:nvSpPr>
      <xdr:spPr>
        <a:xfrm>
          <a:off x="15290800" y="327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121920</xdr:rowOff>
    </xdr:from>
    <xdr:to>
      <xdr:col>74</xdr:col>
      <xdr:colOff>31750</xdr:colOff>
      <xdr:row>19</xdr:row>
      <xdr:rowOff>52070</xdr:rowOff>
    </xdr:to>
    <xdr:sp macro="" textlink="">
      <xdr:nvSpPr>
        <xdr:cNvPr id="149" name="楕円 148"/>
        <xdr:cNvSpPr/>
      </xdr:nvSpPr>
      <xdr:spPr>
        <a:xfrm>
          <a:off x="14732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36847</xdr:rowOff>
    </xdr:from>
    <xdr:ext cx="762000" cy="259045"/>
    <xdr:sp macro="" textlink="">
      <xdr:nvSpPr>
        <xdr:cNvPr id="150" name="テキスト ボックス 149"/>
        <xdr:cNvSpPr txBox="1"/>
      </xdr:nvSpPr>
      <xdr:spPr>
        <a:xfrm>
          <a:off x="144018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137160</xdr:rowOff>
    </xdr:from>
    <xdr:to>
      <xdr:col>69</xdr:col>
      <xdr:colOff>142875</xdr:colOff>
      <xdr:row>19</xdr:row>
      <xdr:rowOff>67310</xdr:rowOff>
    </xdr:to>
    <xdr:sp macro="" textlink="">
      <xdr:nvSpPr>
        <xdr:cNvPr id="151" name="楕円 150"/>
        <xdr:cNvSpPr/>
      </xdr:nvSpPr>
      <xdr:spPr>
        <a:xfrm>
          <a:off x="13843000" y="32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52087</xdr:rowOff>
    </xdr:from>
    <xdr:ext cx="762000" cy="259045"/>
    <xdr:sp macro="" textlink="">
      <xdr:nvSpPr>
        <xdr:cNvPr id="152" name="テキスト ボックス 151"/>
        <xdr:cNvSpPr txBox="1"/>
      </xdr:nvSpPr>
      <xdr:spPr>
        <a:xfrm>
          <a:off x="13512800" y="330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106680</xdr:rowOff>
    </xdr:from>
    <xdr:to>
      <xdr:col>65</xdr:col>
      <xdr:colOff>53975</xdr:colOff>
      <xdr:row>19</xdr:row>
      <xdr:rowOff>36830</xdr:rowOff>
    </xdr:to>
    <xdr:sp macro="" textlink="">
      <xdr:nvSpPr>
        <xdr:cNvPr id="153" name="楕円 152"/>
        <xdr:cNvSpPr/>
      </xdr:nvSpPr>
      <xdr:spPr>
        <a:xfrm>
          <a:off x="12954000" y="319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21607</xdr:rowOff>
    </xdr:from>
    <xdr:ext cx="762000" cy="259045"/>
    <xdr:sp macro="" textlink="">
      <xdr:nvSpPr>
        <xdr:cNvPr id="154" name="テキスト ボックス 153"/>
        <xdr:cNvSpPr txBox="1"/>
      </xdr:nvSpPr>
      <xdr:spPr>
        <a:xfrm>
          <a:off x="12623800" y="327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経常収支比率に係る</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の割合は，生活扶助費の減などの影響により，昨年度より</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1.4</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ポイント好転し，平成</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より低い水準となった</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費用の性質から大幅な削減は困難と考えるが，市単独事業の見直し，医療費抑制の啓発や各福祉制度のより適切な運用により，扶助費の抑制に努める。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a:solidFill>
                <a:srgbClr val="FF0000"/>
              </a:solidFill>
              <a:effectLst/>
              <a:latin typeface="ＭＳ Ｐゴシック" panose="020B0600070205080204" pitchFamily="50" charset="-128"/>
              <a:ea typeface="ＭＳ Ｐゴシック" panose="020B0600070205080204" pitchFamily="50" charset="-128"/>
              <a:cs typeface="+mn-cs"/>
            </a:rPr>
            <a:t>　</a:t>
          </a:r>
          <a:endParaRPr lang="ja-JP" altLang="ja-JP" sz="105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61</xdr:row>
      <xdr:rowOff>167822</xdr:rowOff>
    </xdr:to>
    <xdr:cxnSp macro="">
      <xdr:nvCxnSpPr>
        <xdr:cNvPr id="184" name="直線コネクタ 183"/>
        <xdr:cNvCxnSpPr/>
      </xdr:nvCxnSpPr>
      <xdr:spPr>
        <a:xfrm flipV="1">
          <a:off x="4826000" y="92437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5"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6" name="直線コネクタ 185"/>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143328</xdr:rowOff>
    </xdr:from>
    <xdr:to>
      <xdr:col>24</xdr:col>
      <xdr:colOff>25400</xdr:colOff>
      <xdr:row>57</xdr:row>
      <xdr:rowOff>124278</xdr:rowOff>
    </xdr:to>
    <xdr:cxnSp macro="">
      <xdr:nvCxnSpPr>
        <xdr:cNvPr id="189" name="直線コネクタ 188"/>
        <xdr:cNvCxnSpPr/>
      </xdr:nvCxnSpPr>
      <xdr:spPr>
        <a:xfrm flipV="1">
          <a:off x="3987800" y="9744528"/>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140805</xdr:rowOff>
    </xdr:from>
    <xdr:ext cx="762000" cy="259045"/>
    <xdr:sp macro="" textlink="">
      <xdr:nvSpPr>
        <xdr:cNvPr id="190" name="扶助費平均値テキスト"/>
        <xdr:cNvSpPr txBox="1"/>
      </xdr:nvSpPr>
      <xdr:spPr>
        <a:xfrm>
          <a:off x="4914900" y="974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168728</xdr:rowOff>
    </xdr:from>
    <xdr:to>
      <xdr:col>24</xdr:col>
      <xdr:colOff>76200</xdr:colOff>
      <xdr:row>57</xdr:row>
      <xdr:rowOff>98878</xdr:rowOff>
    </xdr:to>
    <xdr:sp macro="" textlink="">
      <xdr:nvSpPr>
        <xdr:cNvPr id="191" name="フローチャート: 判断 190"/>
        <xdr:cNvSpPr/>
      </xdr:nvSpPr>
      <xdr:spPr>
        <a:xfrm>
          <a:off x="47752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26307</xdr:rowOff>
    </xdr:from>
    <xdr:to>
      <xdr:col>19</xdr:col>
      <xdr:colOff>187325</xdr:colOff>
      <xdr:row>57</xdr:row>
      <xdr:rowOff>124278</xdr:rowOff>
    </xdr:to>
    <xdr:cxnSp macro="">
      <xdr:nvCxnSpPr>
        <xdr:cNvPr id="192" name="直線コネクタ 191"/>
        <xdr:cNvCxnSpPr/>
      </xdr:nvCxnSpPr>
      <xdr:spPr>
        <a:xfrm>
          <a:off x="3098800" y="97989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157843</xdr:rowOff>
    </xdr:from>
    <xdr:to>
      <xdr:col>20</xdr:col>
      <xdr:colOff>38100</xdr:colOff>
      <xdr:row>57</xdr:row>
      <xdr:rowOff>87993</xdr:rowOff>
    </xdr:to>
    <xdr:sp macro="" textlink="">
      <xdr:nvSpPr>
        <xdr:cNvPr id="193" name="フローチャート: 判断 192"/>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98170</xdr:rowOff>
    </xdr:from>
    <xdr:ext cx="736600" cy="259045"/>
    <xdr:sp macro="" textlink="">
      <xdr:nvSpPr>
        <xdr:cNvPr id="194" name="テキスト ボックス 193"/>
        <xdr:cNvSpPr txBox="1"/>
      </xdr:nvSpPr>
      <xdr:spPr>
        <a:xfrm>
          <a:off x="3606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4535</xdr:rowOff>
    </xdr:from>
    <xdr:to>
      <xdr:col>15</xdr:col>
      <xdr:colOff>98425</xdr:colOff>
      <xdr:row>57</xdr:row>
      <xdr:rowOff>26307</xdr:rowOff>
    </xdr:to>
    <xdr:cxnSp macro="">
      <xdr:nvCxnSpPr>
        <xdr:cNvPr id="195" name="直線コネクタ 194"/>
        <xdr:cNvCxnSpPr/>
      </xdr:nvCxnSpPr>
      <xdr:spPr>
        <a:xfrm>
          <a:off x="2209800" y="97771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8165</xdr:rowOff>
    </xdr:from>
    <xdr:to>
      <xdr:col>15</xdr:col>
      <xdr:colOff>149225</xdr:colOff>
      <xdr:row>57</xdr:row>
      <xdr:rowOff>109765</xdr:rowOff>
    </xdr:to>
    <xdr:sp macro="" textlink="">
      <xdr:nvSpPr>
        <xdr:cNvPr id="196" name="フローチャート: 判断 195"/>
        <xdr:cNvSpPr/>
      </xdr:nvSpPr>
      <xdr:spPr>
        <a:xfrm>
          <a:off x="3048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94542</xdr:rowOff>
    </xdr:from>
    <xdr:ext cx="762000" cy="259045"/>
    <xdr:sp macro="" textlink="">
      <xdr:nvSpPr>
        <xdr:cNvPr id="197" name="テキスト ボックス 196"/>
        <xdr:cNvSpPr txBox="1"/>
      </xdr:nvSpPr>
      <xdr:spPr>
        <a:xfrm>
          <a:off x="2717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132443</xdr:rowOff>
    </xdr:from>
    <xdr:to>
      <xdr:col>11</xdr:col>
      <xdr:colOff>9525</xdr:colOff>
      <xdr:row>57</xdr:row>
      <xdr:rowOff>4535</xdr:rowOff>
    </xdr:to>
    <xdr:cxnSp macro="">
      <xdr:nvCxnSpPr>
        <xdr:cNvPr id="198" name="直線コネクタ 197"/>
        <xdr:cNvCxnSpPr/>
      </xdr:nvCxnSpPr>
      <xdr:spPr>
        <a:xfrm>
          <a:off x="1320800" y="97336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89807</xdr:rowOff>
    </xdr:from>
    <xdr:to>
      <xdr:col>11</xdr:col>
      <xdr:colOff>60325</xdr:colOff>
      <xdr:row>56</xdr:row>
      <xdr:rowOff>19957</xdr:rowOff>
    </xdr:to>
    <xdr:sp macro="" textlink="">
      <xdr:nvSpPr>
        <xdr:cNvPr id="199" name="フローチャート: 判断 198"/>
        <xdr:cNvSpPr/>
      </xdr:nvSpPr>
      <xdr:spPr>
        <a:xfrm>
          <a:off x="2159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30134</xdr:rowOff>
    </xdr:from>
    <xdr:ext cx="762000" cy="259045"/>
    <xdr:sp macro="" textlink="">
      <xdr:nvSpPr>
        <xdr:cNvPr id="200" name="テキスト ボックス 199"/>
        <xdr:cNvSpPr txBox="1"/>
      </xdr:nvSpPr>
      <xdr:spPr>
        <a:xfrm>
          <a:off x="1828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1" name="フローチャート: 判断 200"/>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02" name="テキスト ボックス 201"/>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92528</xdr:rowOff>
    </xdr:from>
    <xdr:to>
      <xdr:col>24</xdr:col>
      <xdr:colOff>76200</xdr:colOff>
      <xdr:row>57</xdr:row>
      <xdr:rowOff>22678</xdr:rowOff>
    </xdr:to>
    <xdr:sp macro="" textlink="">
      <xdr:nvSpPr>
        <xdr:cNvPr id="208" name="楕円 207"/>
        <xdr:cNvSpPr/>
      </xdr:nvSpPr>
      <xdr:spPr>
        <a:xfrm>
          <a:off x="4775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109055</xdr:rowOff>
    </xdr:from>
    <xdr:ext cx="762000" cy="259045"/>
    <xdr:sp macro="" textlink="">
      <xdr:nvSpPr>
        <xdr:cNvPr id="209" name="扶助費該当値テキスト"/>
        <xdr:cNvSpPr txBox="1"/>
      </xdr:nvSpPr>
      <xdr:spPr>
        <a:xfrm>
          <a:off x="49149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73478</xdr:rowOff>
    </xdr:from>
    <xdr:to>
      <xdr:col>20</xdr:col>
      <xdr:colOff>38100</xdr:colOff>
      <xdr:row>58</xdr:row>
      <xdr:rowOff>3628</xdr:rowOff>
    </xdr:to>
    <xdr:sp macro="" textlink="">
      <xdr:nvSpPr>
        <xdr:cNvPr id="210" name="楕円 209"/>
        <xdr:cNvSpPr/>
      </xdr:nvSpPr>
      <xdr:spPr>
        <a:xfrm>
          <a:off x="3937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159855</xdr:rowOff>
    </xdr:from>
    <xdr:ext cx="736600" cy="259045"/>
    <xdr:sp macro="" textlink="">
      <xdr:nvSpPr>
        <xdr:cNvPr id="211" name="テキスト ボックス 210"/>
        <xdr:cNvSpPr txBox="1"/>
      </xdr:nvSpPr>
      <xdr:spPr>
        <a:xfrm>
          <a:off x="3606800" y="993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146957</xdr:rowOff>
    </xdr:from>
    <xdr:to>
      <xdr:col>15</xdr:col>
      <xdr:colOff>149225</xdr:colOff>
      <xdr:row>57</xdr:row>
      <xdr:rowOff>77107</xdr:rowOff>
    </xdr:to>
    <xdr:sp macro="" textlink="">
      <xdr:nvSpPr>
        <xdr:cNvPr id="212" name="楕円 211"/>
        <xdr:cNvSpPr/>
      </xdr:nvSpPr>
      <xdr:spPr>
        <a:xfrm>
          <a:off x="3048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87284</xdr:rowOff>
    </xdr:from>
    <xdr:ext cx="762000" cy="259045"/>
    <xdr:sp macro="" textlink="">
      <xdr:nvSpPr>
        <xdr:cNvPr id="213" name="テキスト ボックス 212"/>
        <xdr:cNvSpPr txBox="1"/>
      </xdr:nvSpPr>
      <xdr:spPr>
        <a:xfrm>
          <a:off x="2717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125185</xdr:rowOff>
    </xdr:from>
    <xdr:to>
      <xdr:col>11</xdr:col>
      <xdr:colOff>60325</xdr:colOff>
      <xdr:row>57</xdr:row>
      <xdr:rowOff>55335</xdr:rowOff>
    </xdr:to>
    <xdr:sp macro="" textlink="">
      <xdr:nvSpPr>
        <xdr:cNvPr id="214" name="楕円 213"/>
        <xdr:cNvSpPr/>
      </xdr:nvSpPr>
      <xdr:spPr>
        <a:xfrm>
          <a:off x="2159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40112</xdr:rowOff>
    </xdr:from>
    <xdr:ext cx="762000" cy="259045"/>
    <xdr:sp macro="" textlink="">
      <xdr:nvSpPr>
        <xdr:cNvPr id="215" name="テキスト ボックス 214"/>
        <xdr:cNvSpPr txBox="1"/>
      </xdr:nvSpPr>
      <xdr:spPr>
        <a:xfrm>
          <a:off x="1828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16" name="楕円 215"/>
        <xdr:cNvSpPr/>
      </xdr:nvSpPr>
      <xdr:spPr>
        <a:xfrm>
          <a:off x="1270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168020</xdr:rowOff>
    </xdr:from>
    <xdr:ext cx="762000" cy="259045"/>
    <xdr:sp macro="" textlink="">
      <xdr:nvSpPr>
        <xdr:cNvPr id="217" name="テキスト ボックス 216"/>
        <xdr:cNvSpPr txBox="1"/>
      </xdr:nvSpPr>
      <xdr:spPr>
        <a:xfrm>
          <a:off x="939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補助費等と同様に，類似団体，全国平均，県内平均と比較して数値が悪く，当市固有の経常収支比率悪化の原因と考えられる。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高齢化に伴う医療費，介護費の増により，国保・後期高齢・介護保険特別会計への多額の繰出金が生じている。また，下水道事業においても収支不均衡により一般会計からの繰出金が生じている。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今後は，各会計での独立採算性を高める取り組み（医療費・介護給付費の抑制にかかる施策や経営戦略に基づく計画的な下水道経営）を推進し，少しでも繰出金を減少させるよう努める。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2" name="直線コネクタ 231"/>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3" name="テキスト ボックス 232"/>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4" name="直線コネクタ 233"/>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5" name="テキスト ボックス 234"/>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6" name="直線コネクタ 235"/>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7" name="テキスト ボックス 236"/>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8" name="直線コネクタ 237"/>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9" name="テキスト ボックス 238"/>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113284</xdr:rowOff>
    </xdr:from>
    <xdr:to>
      <xdr:col>82</xdr:col>
      <xdr:colOff>107950</xdr:colOff>
      <xdr:row>60</xdr:row>
      <xdr:rowOff>122428</xdr:rowOff>
    </xdr:to>
    <xdr:cxnSp macro="">
      <xdr:nvCxnSpPr>
        <xdr:cNvPr id="243" name="直線コネクタ 242"/>
        <xdr:cNvCxnSpPr/>
      </xdr:nvCxnSpPr>
      <xdr:spPr>
        <a:xfrm flipV="1">
          <a:off x="16510000" y="902868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4"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5" name="直線コネクタ 244"/>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28211</xdr:rowOff>
    </xdr:from>
    <xdr:ext cx="762000" cy="259045"/>
    <xdr:sp macro="" textlink="">
      <xdr:nvSpPr>
        <xdr:cNvPr id="246" name="その他最大値テキスト"/>
        <xdr:cNvSpPr txBox="1"/>
      </xdr:nvSpPr>
      <xdr:spPr>
        <a:xfrm>
          <a:off x="16598900" y="877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113284</xdr:rowOff>
    </xdr:from>
    <xdr:to>
      <xdr:col>82</xdr:col>
      <xdr:colOff>196850</xdr:colOff>
      <xdr:row>52</xdr:row>
      <xdr:rowOff>113284</xdr:rowOff>
    </xdr:to>
    <xdr:cxnSp macro="">
      <xdr:nvCxnSpPr>
        <xdr:cNvPr id="247" name="直線コネクタ 246"/>
        <xdr:cNvCxnSpPr/>
      </xdr:nvCxnSpPr>
      <xdr:spPr>
        <a:xfrm>
          <a:off x="16421100" y="902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8128</xdr:rowOff>
    </xdr:from>
    <xdr:to>
      <xdr:col>82</xdr:col>
      <xdr:colOff>107950</xdr:colOff>
      <xdr:row>58</xdr:row>
      <xdr:rowOff>62992</xdr:rowOff>
    </xdr:to>
    <xdr:cxnSp macro="">
      <xdr:nvCxnSpPr>
        <xdr:cNvPr id="248" name="直線コネクタ 247"/>
        <xdr:cNvCxnSpPr/>
      </xdr:nvCxnSpPr>
      <xdr:spPr>
        <a:xfrm>
          <a:off x="15671800" y="995222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79011</xdr:rowOff>
    </xdr:from>
    <xdr:ext cx="762000" cy="259045"/>
    <xdr:sp macro="" textlink="">
      <xdr:nvSpPr>
        <xdr:cNvPr id="249" name="その他平均値テキスト"/>
        <xdr:cNvSpPr txBox="1"/>
      </xdr:nvSpPr>
      <xdr:spPr>
        <a:xfrm>
          <a:off x="16598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50" name="フローチャート: 判断 249"/>
        <xdr:cNvSpPr/>
      </xdr:nvSpPr>
      <xdr:spPr>
        <a:xfrm>
          <a:off x="16459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58</xdr:row>
      <xdr:rowOff>8128</xdr:rowOff>
    </xdr:to>
    <xdr:cxnSp macro="">
      <xdr:nvCxnSpPr>
        <xdr:cNvPr id="251" name="直線コネクタ 250"/>
        <xdr:cNvCxnSpPr/>
      </xdr:nvCxnSpPr>
      <xdr:spPr>
        <a:xfrm>
          <a:off x="14782800" y="984250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35052</xdr:rowOff>
    </xdr:from>
    <xdr:to>
      <xdr:col>78</xdr:col>
      <xdr:colOff>120650</xdr:colOff>
      <xdr:row>56</xdr:row>
      <xdr:rowOff>136652</xdr:rowOff>
    </xdr:to>
    <xdr:sp macro="" textlink="">
      <xdr:nvSpPr>
        <xdr:cNvPr id="252" name="フローチャート: 判断 251"/>
        <xdr:cNvSpPr/>
      </xdr:nvSpPr>
      <xdr:spPr>
        <a:xfrm>
          <a:off x="15621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146829</xdr:rowOff>
    </xdr:from>
    <xdr:ext cx="736600" cy="259045"/>
    <xdr:sp macro="" textlink="">
      <xdr:nvSpPr>
        <xdr:cNvPr id="253" name="テキスト ボックス 252"/>
        <xdr:cNvSpPr txBox="1"/>
      </xdr:nvSpPr>
      <xdr:spPr>
        <a:xfrm>
          <a:off x="15290800" y="940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57</xdr:row>
      <xdr:rowOff>115570</xdr:rowOff>
    </xdr:to>
    <xdr:cxnSp macro="">
      <xdr:nvCxnSpPr>
        <xdr:cNvPr id="254" name="直線コネクタ 253"/>
        <xdr:cNvCxnSpPr/>
      </xdr:nvCxnSpPr>
      <xdr:spPr>
        <a:xfrm flipV="1">
          <a:off x="13893800" y="9842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169926</xdr:rowOff>
    </xdr:from>
    <xdr:to>
      <xdr:col>74</xdr:col>
      <xdr:colOff>31750</xdr:colOff>
      <xdr:row>56</xdr:row>
      <xdr:rowOff>100076</xdr:rowOff>
    </xdr:to>
    <xdr:sp macro="" textlink="">
      <xdr:nvSpPr>
        <xdr:cNvPr id="255" name="フローチャート: 判断 254"/>
        <xdr:cNvSpPr/>
      </xdr:nvSpPr>
      <xdr:spPr>
        <a:xfrm>
          <a:off x="14732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110253</xdr:rowOff>
    </xdr:from>
    <xdr:ext cx="762000" cy="259045"/>
    <xdr:sp macro="" textlink="">
      <xdr:nvSpPr>
        <xdr:cNvPr id="256" name="テキスト ボックス 255"/>
        <xdr:cNvSpPr txBox="1"/>
      </xdr:nvSpPr>
      <xdr:spPr>
        <a:xfrm>
          <a:off x="14401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24130</xdr:rowOff>
    </xdr:from>
    <xdr:to>
      <xdr:col>69</xdr:col>
      <xdr:colOff>92075</xdr:colOff>
      <xdr:row>57</xdr:row>
      <xdr:rowOff>115570</xdr:rowOff>
    </xdr:to>
    <xdr:cxnSp macro="">
      <xdr:nvCxnSpPr>
        <xdr:cNvPr id="257" name="直線コネクタ 256"/>
        <xdr:cNvCxnSpPr/>
      </xdr:nvCxnSpPr>
      <xdr:spPr>
        <a:xfrm>
          <a:off x="13004800" y="97967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105918</xdr:rowOff>
    </xdr:from>
    <xdr:to>
      <xdr:col>69</xdr:col>
      <xdr:colOff>142875</xdr:colOff>
      <xdr:row>56</xdr:row>
      <xdr:rowOff>36068</xdr:rowOff>
    </xdr:to>
    <xdr:sp macro="" textlink="">
      <xdr:nvSpPr>
        <xdr:cNvPr id="258" name="フローチャート: 判断 257"/>
        <xdr:cNvSpPr/>
      </xdr:nvSpPr>
      <xdr:spPr>
        <a:xfrm>
          <a:off x="13843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46245</xdr:rowOff>
    </xdr:from>
    <xdr:ext cx="762000" cy="259045"/>
    <xdr:sp macro="" textlink="">
      <xdr:nvSpPr>
        <xdr:cNvPr id="259" name="テキスト ボックス 258"/>
        <xdr:cNvSpPr txBox="1"/>
      </xdr:nvSpPr>
      <xdr:spPr>
        <a:xfrm>
          <a:off x="13512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87630</xdr:rowOff>
    </xdr:from>
    <xdr:to>
      <xdr:col>65</xdr:col>
      <xdr:colOff>53975</xdr:colOff>
      <xdr:row>56</xdr:row>
      <xdr:rowOff>17780</xdr:rowOff>
    </xdr:to>
    <xdr:sp macro="" textlink="">
      <xdr:nvSpPr>
        <xdr:cNvPr id="260" name="フローチャート: 判断 259"/>
        <xdr:cNvSpPr/>
      </xdr:nvSpPr>
      <xdr:spPr>
        <a:xfrm>
          <a:off x="12954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27957</xdr:rowOff>
    </xdr:from>
    <xdr:ext cx="762000" cy="259045"/>
    <xdr:sp macro="" textlink="">
      <xdr:nvSpPr>
        <xdr:cNvPr id="261" name="テキスト ボックス 260"/>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12192</xdr:rowOff>
    </xdr:from>
    <xdr:to>
      <xdr:col>82</xdr:col>
      <xdr:colOff>158750</xdr:colOff>
      <xdr:row>58</xdr:row>
      <xdr:rowOff>113792</xdr:rowOff>
    </xdr:to>
    <xdr:sp macro="" textlink="">
      <xdr:nvSpPr>
        <xdr:cNvPr id="267" name="楕円 266"/>
        <xdr:cNvSpPr/>
      </xdr:nvSpPr>
      <xdr:spPr>
        <a:xfrm>
          <a:off x="16459200" y="995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155719</xdr:rowOff>
    </xdr:from>
    <xdr:ext cx="762000" cy="259045"/>
    <xdr:sp macro="" textlink="">
      <xdr:nvSpPr>
        <xdr:cNvPr id="268" name="その他該当値テキスト"/>
        <xdr:cNvSpPr txBox="1"/>
      </xdr:nvSpPr>
      <xdr:spPr>
        <a:xfrm>
          <a:off x="16598900" y="992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128778</xdr:rowOff>
    </xdr:from>
    <xdr:to>
      <xdr:col>78</xdr:col>
      <xdr:colOff>120650</xdr:colOff>
      <xdr:row>58</xdr:row>
      <xdr:rowOff>58928</xdr:rowOff>
    </xdr:to>
    <xdr:sp macro="" textlink="">
      <xdr:nvSpPr>
        <xdr:cNvPr id="269" name="楕円 268"/>
        <xdr:cNvSpPr/>
      </xdr:nvSpPr>
      <xdr:spPr>
        <a:xfrm>
          <a:off x="15621000" y="990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43705</xdr:rowOff>
    </xdr:from>
    <xdr:ext cx="736600" cy="259045"/>
    <xdr:sp macro="" textlink="">
      <xdr:nvSpPr>
        <xdr:cNvPr id="270" name="テキスト ボックス 269"/>
        <xdr:cNvSpPr txBox="1"/>
      </xdr:nvSpPr>
      <xdr:spPr>
        <a:xfrm>
          <a:off x="15290800" y="998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1" name="楕円 270"/>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72" name="テキスト ボックス 271"/>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64770</xdr:rowOff>
    </xdr:from>
    <xdr:to>
      <xdr:col>69</xdr:col>
      <xdr:colOff>142875</xdr:colOff>
      <xdr:row>57</xdr:row>
      <xdr:rowOff>166370</xdr:rowOff>
    </xdr:to>
    <xdr:sp macro="" textlink="">
      <xdr:nvSpPr>
        <xdr:cNvPr id="273" name="楕円 272"/>
        <xdr:cNvSpPr/>
      </xdr:nvSpPr>
      <xdr:spPr>
        <a:xfrm>
          <a:off x="13843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151147</xdr:rowOff>
    </xdr:from>
    <xdr:ext cx="762000" cy="259045"/>
    <xdr:sp macro="" textlink="">
      <xdr:nvSpPr>
        <xdr:cNvPr id="274" name="テキスト ボックス 273"/>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75" name="楕円 274"/>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76" name="テキスト ボックス 275"/>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類似団体より数値</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悪</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い状況が続いている</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。全国平均，県内平均と比較しても数値は悪く，当市固有の経常収支比率悪化の原因と考えられる。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一部事務組合の負担金，公営企業（上水道事業）にかかる繰出金の影響により，財政が圧迫され，数値が悪化している。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今後は法人等各種団体への補助金の見直しや，関係市と連携して公営企業や一部事務組合に経営改善を促すこと</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，水道事業の経営統合を進めること</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などにより，経費の縮減に努める。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133858</xdr:rowOff>
    </xdr:from>
    <xdr:to>
      <xdr:col>82</xdr:col>
      <xdr:colOff>107950</xdr:colOff>
      <xdr:row>39</xdr:row>
      <xdr:rowOff>115570</xdr:rowOff>
    </xdr:to>
    <xdr:cxnSp macro="">
      <xdr:nvCxnSpPr>
        <xdr:cNvPr id="301" name="直線コネクタ 300"/>
        <xdr:cNvCxnSpPr/>
      </xdr:nvCxnSpPr>
      <xdr:spPr>
        <a:xfrm flipV="1">
          <a:off x="16510000" y="579170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87647</xdr:rowOff>
    </xdr:from>
    <xdr:ext cx="762000" cy="259045"/>
    <xdr:sp macro="" textlink="">
      <xdr:nvSpPr>
        <xdr:cNvPr id="302"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115570</xdr:rowOff>
    </xdr:from>
    <xdr:to>
      <xdr:col>82</xdr:col>
      <xdr:colOff>196850</xdr:colOff>
      <xdr:row>39</xdr:row>
      <xdr:rowOff>115570</xdr:rowOff>
    </xdr:to>
    <xdr:cxnSp macro="">
      <xdr:nvCxnSpPr>
        <xdr:cNvPr id="303" name="直線コネクタ 302"/>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48785</xdr:rowOff>
    </xdr:from>
    <xdr:ext cx="762000" cy="259045"/>
    <xdr:sp macro="" textlink="">
      <xdr:nvSpPr>
        <xdr:cNvPr id="304" name="補助費等最大値テキスト"/>
        <xdr:cNvSpPr txBox="1"/>
      </xdr:nvSpPr>
      <xdr:spPr>
        <a:xfrm>
          <a:off x="16598900" y="553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133858</xdr:rowOff>
    </xdr:from>
    <xdr:to>
      <xdr:col>82</xdr:col>
      <xdr:colOff>196850</xdr:colOff>
      <xdr:row>33</xdr:row>
      <xdr:rowOff>133858</xdr:rowOff>
    </xdr:to>
    <xdr:cxnSp macro="">
      <xdr:nvCxnSpPr>
        <xdr:cNvPr id="305" name="直線コネクタ 304"/>
        <xdr:cNvCxnSpPr/>
      </xdr:nvCxnSpPr>
      <xdr:spPr>
        <a:xfrm>
          <a:off x="16421100" y="579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149860</xdr:rowOff>
    </xdr:from>
    <xdr:to>
      <xdr:col>82</xdr:col>
      <xdr:colOff>107950</xdr:colOff>
      <xdr:row>36</xdr:row>
      <xdr:rowOff>168148</xdr:rowOff>
    </xdr:to>
    <xdr:cxnSp macro="">
      <xdr:nvCxnSpPr>
        <xdr:cNvPr id="306" name="直線コネクタ 305"/>
        <xdr:cNvCxnSpPr/>
      </xdr:nvCxnSpPr>
      <xdr:spPr>
        <a:xfrm flipV="1">
          <a:off x="15671800" y="632206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37863</xdr:rowOff>
    </xdr:from>
    <xdr:ext cx="762000" cy="259045"/>
    <xdr:sp macro="" textlink="">
      <xdr:nvSpPr>
        <xdr:cNvPr id="307" name="補助費等平均値テキスト"/>
        <xdr:cNvSpPr txBox="1"/>
      </xdr:nvSpPr>
      <xdr:spPr>
        <a:xfrm>
          <a:off x="16598900" y="6038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08" name="フローチャート: 判断 307"/>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159004</xdr:rowOff>
    </xdr:from>
    <xdr:to>
      <xdr:col>78</xdr:col>
      <xdr:colOff>69850</xdr:colOff>
      <xdr:row>36</xdr:row>
      <xdr:rowOff>168148</xdr:rowOff>
    </xdr:to>
    <xdr:cxnSp macro="">
      <xdr:nvCxnSpPr>
        <xdr:cNvPr id="309" name="直線コネクタ 308"/>
        <xdr:cNvCxnSpPr/>
      </xdr:nvCxnSpPr>
      <xdr:spPr>
        <a:xfrm>
          <a:off x="14782800" y="63312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0" name="フローチャート: 判断 309"/>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11" name="テキスト ボックス 310"/>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136144</xdr:rowOff>
    </xdr:from>
    <xdr:to>
      <xdr:col>73</xdr:col>
      <xdr:colOff>180975</xdr:colOff>
      <xdr:row>36</xdr:row>
      <xdr:rowOff>159004</xdr:rowOff>
    </xdr:to>
    <xdr:cxnSp macro="">
      <xdr:nvCxnSpPr>
        <xdr:cNvPr id="312" name="直線コネクタ 311"/>
        <xdr:cNvCxnSpPr/>
      </xdr:nvCxnSpPr>
      <xdr:spPr>
        <a:xfrm>
          <a:off x="13893800" y="63083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3" name="フローチャート: 判断 312"/>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14" name="テキスト ボックス 313"/>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36</xdr:row>
      <xdr:rowOff>136144</xdr:rowOff>
    </xdr:to>
    <xdr:cxnSp macro="">
      <xdr:nvCxnSpPr>
        <xdr:cNvPr id="315" name="直線コネクタ 314"/>
        <xdr:cNvCxnSpPr/>
      </xdr:nvCxnSpPr>
      <xdr:spPr>
        <a:xfrm>
          <a:off x="13004800" y="62992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6" name="フローチャート: 判断 315"/>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17" name="テキスト ボックス 316"/>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18" name="フローチャート: 判断 317"/>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19" name="テキスト ボックス 318"/>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25" name="楕円 324"/>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71137</xdr:rowOff>
    </xdr:from>
    <xdr:ext cx="762000" cy="259045"/>
    <xdr:sp macro="" textlink="">
      <xdr:nvSpPr>
        <xdr:cNvPr id="326" name="補助費等該当値テキスト"/>
        <xdr:cNvSpPr txBox="1"/>
      </xdr:nvSpPr>
      <xdr:spPr>
        <a:xfrm>
          <a:off x="16598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117348</xdr:rowOff>
    </xdr:from>
    <xdr:to>
      <xdr:col>78</xdr:col>
      <xdr:colOff>120650</xdr:colOff>
      <xdr:row>37</xdr:row>
      <xdr:rowOff>47498</xdr:rowOff>
    </xdr:to>
    <xdr:sp macro="" textlink="">
      <xdr:nvSpPr>
        <xdr:cNvPr id="327" name="楕円 326"/>
        <xdr:cNvSpPr/>
      </xdr:nvSpPr>
      <xdr:spPr>
        <a:xfrm>
          <a:off x="15621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32275</xdr:rowOff>
    </xdr:from>
    <xdr:ext cx="736600" cy="259045"/>
    <xdr:sp macro="" textlink="">
      <xdr:nvSpPr>
        <xdr:cNvPr id="328" name="テキスト ボックス 327"/>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108204</xdr:rowOff>
    </xdr:from>
    <xdr:to>
      <xdr:col>74</xdr:col>
      <xdr:colOff>31750</xdr:colOff>
      <xdr:row>37</xdr:row>
      <xdr:rowOff>38354</xdr:rowOff>
    </xdr:to>
    <xdr:sp macro="" textlink="">
      <xdr:nvSpPr>
        <xdr:cNvPr id="329" name="楕円 328"/>
        <xdr:cNvSpPr/>
      </xdr:nvSpPr>
      <xdr:spPr>
        <a:xfrm>
          <a:off x="14732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30" name="テキスト ボックス 329"/>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85344</xdr:rowOff>
    </xdr:from>
    <xdr:to>
      <xdr:col>69</xdr:col>
      <xdr:colOff>142875</xdr:colOff>
      <xdr:row>37</xdr:row>
      <xdr:rowOff>15494</xdr:rowOff>
    </xdr:to>
    <xdr:sp macro="" textlink="">
      <xdr:nvSpPr>
        <xdr:cNvPr id="331" name="楕円 330"/>
        <xdr:cNvSpPr/>
      </xdr:nvSpPr>
      <xdr:spPr>
        <a:xfrm>
          <a:off x="13843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32" name="テキスト ボックス 331"/>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33" name="楕円 332"/>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34" name="テキスト ボックス 333"/>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東日本大震災以降</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義務教育施設</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等の</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耐震改修事業</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や小中一貫校，幼稚園の老朽対策など大規模事業を実施してきたものの，その他の普通建設を抑制してきたことにより，公債費は大きく増加することなく，</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類似団体を下回る状況</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で推移している</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ただし，これから</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実施しなければならない老朽化・耐震化対策事業の影響により，数値</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悪化することが予想される。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計画的に</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普通建設</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事業を実施することで，</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起債の</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新規発行を伴う事業の平準化を図る。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153670</xdr:rowOff>
    </xdr:from>
    <xdr:to>
      <xdr:col>24</xdr:col>
      <xdr:colOff>25400</xdr:colOff>
      <xdr:row>81</xdr:row>
      <xdr:rowOff>24130</xdr:rowOff>
    </xdr:to>
    <xdr:cxnSp macro="">
      <xdr:nvCxnSpPr>
        <xdr:cNvPr id="362" name="直線コネクタ 361"/>
        <xdr:cNvCxnSpPr/>
      </xdr:nvCxnSpPr>
      <xdr:spPr>
        <a:xfrm flipV="1">
          <a:off x="4826000" y="1266952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63"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4" name="直線コネクタ 363"/>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68597</xdr:rowOff>
    </xdr:from>
    <xdr:ext cx="762000" cy="259045"/>
    <xdr:sp macro="" textlink="">
      <xdr:nvSpPr>
        <xdr:cNvPr id="365" name="公債費最大値テキスト"/>
        <xdr:cNvSpPr txBox="1"/>
      </xdr:nvSpPr>
      <xdr:spPr>
        <a:xfrm>
          <a:off x="4914900" y="1241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153670</xdr:rowOff>
    </xdr:from>
    <xdr:to>
      <xdr:col>24</xdr:col>
      <xdr:colOff>114300</xdr:colOff>
      <xdr:row>73</xdr:row>
      <xdr:rowOff>153670</xdr:rowOff>
    </xdr:to>
    <xdr:cxnSp macro="">
      <xdr:nvCxnSpPr>
        <xdr:cNvPr id="366" name="直線コネクタ 365"/>
        <xdr:cNvCxnSpPr/>
      </xdr:nvCxnSpPr>
      <xdr:spPr>
        <a:xfrm>
          <a:off x="4737100" y="1266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77470</xdr:rowOff>
    </xdr:from>
    <xdr:to>
      <xdr:col>24</xdr:col>
      <xdr:colOff>25400</xdr:colOff>
      <xdr:row>75</xdr:row>
      <xdr:rowOff>107950</xdr:rowOff>
    </xdr:to>
    <xdr:cxnSp macro="">
      <xdr:nvCxnSpPr>
        <xdr:cNvPr id="367" name="直線コネクタ 366"/>
        <xdr:cNvCxnSpPr/>
      </xdr:nvCxnSpPr>
      <xdr:spPr>
        <a:xfrm flipV="1">
          <a:off x="3987800" y="129362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40657</xdr:rowOff>
    </xdr:from>
    <xdr:ext cx="762000" cy="259045"/>
    <xdr:sp macro="" textlink="">
      <xdr:nvSpPr>
        <xdr:cNvPr id="368" name="公債費平均値テキスト"/>
        <xdr:cNvSpPr txBox="1"/>
      </xdr:nvSpPr>
      <xdr:spPr>
        <a:xfrm>
          <a:off x="4914900" y="13070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69" name="フローチャート: 判断 368"/>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31750</xdr:rowOff>
    </xdr:from>
    <xdr:to>
      <xdr:col>19</xdr:col>
      <xdr:colOff>187325</xdr:colOff>
      <xdr:row>75</xdr:row>
      <xdr:rowOff>107950</xdr:rowOff>
    </xdr:to>
    <xdr:cxnSp macro="">
      <xdr:nvCxnSpPr>
        <xdr:cNvPr id="370" name="直線コネクタ 369"/>
        <xdr:cNvCxnSpPr/>
      </xdr:nvCxnSpPr>
      <xdr:spPr>
        <a:xfrm>
          <a:off x="3098800" y="12890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60961</xdr:rowOff>
    </xdr:from>
    <xdr:to>
      <xdr:col>20</xdr:col>
      <xdr:colOff>38100</xdr:colOff>
      <xdr:row>76</xdr:row>
      <xdr:rowOff>162561</xdr:rowOff>
    </xdr:to>
    <xdr:sp macro="" textlink="">
      <xdr:nvSpPr>
        <xdr:cNvPr id="371" name="フローチャート: 判断 370"/>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147338</xdr:rowOff>
    </xdr:from>
    <xdr:ext cx="736600" cy="259045"/>
    <xdr:sp macro="" textlink="">
      <xdr:nvSpPr>
        <xdr:cNvPr id="372" name="テキスト ボックス 371"/>
        <xdr:cNvSpPr txBox="1"/>
      </xdr:nvSpPr>
      <xdr:spPr>
        <a:xfrm>
          <a:off x="3606800" y="13177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31750</xdr:rowOff>
    </xdr:from>
    <xdr:to>
      <xdr:col>15</xdr:col>
      <xdr:colOff>98425</xdr:colOff>
      <xdr:row>75</xdr:row>
      <xdr:rowOff>85090</xdr:rowOff>
    </xdr:to>
    <xdr:cxnSp macro="">
      <xdr:nvCxnSpPr>
        <xdr:cNvPr id="373" name="直線コネクタ 372"/>
        <xdr:cNvCxnSpPr/>
      </xdr:nvCxnSpPr>
      <xdr:spPr>
        <a:xfrm flipV="1">
          <a:off x="2209800" y="128905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133350</xdr:rowOff>
    </xdr:from>
    <xdr:to>
      <xdr:col>15</xdr:col>
      <xdr:colOff>149225</xdr:colOff>
      <xdr:row>76</xdr:row>
      <xdr:rowOff>63500</xdr:rowOff>
    </xdr:to>
    <xdr:sp macro="" textlink="">
      <xdr:nvSpPr>
        <xdr:cNvPr id="374" name="フローチャート: 判断 373"/>
        <xdr:cNvSpPr/>
      </xdr:nvSpPr>
      <xdr:spPr>
        <a:xfrm>
          <a:off x="3048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48277</xdr:rowOff>
    </xdr:from>
    <xdr:ext cx="762000" cy="259045"/>
    <xdr:sp macro="" textlink="">
      <xdr:nvSpPr>
        <xdr:cNvPr id="375" name="テキスト ボックス 374"/>
        <xdr:cNvSpPr txBox="1"/>
      </xdr:nvSpPr>
      <xdr:spPr>
        <a:xfrm>
          <a:off x="2717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85090</xdr:rowOff>
    </xdr:from>
    <xdr:to>
      <xdr:col>11</xdr:col>
      <xdr:colOff>9525</xdr:colOff>
      <xdr:row>75</xdr:row>
      <xdr:rowOff>168911</xdr:rowOff>
    </xdr:to>
    <xdr:cxnSp macro="">
      <xdr:nvCxnSpPr>
        <xdr:cNvPr id="376" name="直線コネクタ 375"/>
        <xdr:cNvCxnSpPr/>
      </xdr:nvCxnSpPr>
      <xdr:spPr>
        <a:xfrm flipV="1">
          <a:off x="1320800" y="12943840"/>
          <a:ext cx="889000" cy="8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77" name="フローチャート: 判断 376"/>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78" name="テキスト ボックス 377"/>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79" name="フローチャート: 判断 378"/>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90188</xdr:rowOff>
    </xdr:from>
    <xdr:ext cx="762000" cy="259045"/>
    <xdr:sp macro="" textlink="">
      <xdr:nvSpPr>
        <xdr:cNvPr id="380" name="テキスト ボックス 379"/>
        <xdr:cNvSpPr txBox="1"/>
      </xdr:nvSpPr>
      <xdr:spPr>
        <a:xfrm>
          <a:off x="939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26670</xdr:rowOff>
    </xdr:from>
    <xdr:to>
      <xdr:col>24</xdr:col>
      <xdr:colOff>76200</xdr:colOff>
      <xdr:row>75</xdr:row>
      <xdr:rowOff>128270</xdr:rowOff>
    </xdr:to>
    <xdr:sp macro="" textlink="">
      <xdr:nvSpPr>
        <xdr:cNvPr id="386" name="楕円 385"/>
        <xdr:cNvSpPr/>
      </xdr:nvSpPr>
      <xdr:spPr>
        <a:xfrm>
          <a:off x="47752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43197</xdr:rowOff>
    </xdr:from>
    <xdr:ext cx="762000" cy="259045"/>
    <xdr:sp macro="" textlink="">
      <xdr:nvSpPr>
        <xdr:cNvPr id="387" name="公債費該当値テキスト"/>
        <xdr:cNvSpPr txBox="1"/>
      </xdr:nvSpPr>
      <xdr:spPr>
        <a:xfrm>
          <a:off x="49149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57150</xdr:rowOff>
    </xdr:from>
    <xdr:to>
      <xdr:col>20</xdr:col>
      <xdr:colOff>38100</xdr:colOff>
      <xdr:row>75</xdr:row>
      <xdr:rowOff>158750</xdr:rowOff>
    </xdr:to>
    <xdr:sp macro="" textlink="">
      <xdr:nvSpPr>
        <xdr:cNvPr id="388" name="楕円 387"/>
        <xdr:cNvSpPr/>
      </xdr:nvSpPr>
      <xdr:spPr>
        <a:xfrm>
          <a:off x="3937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168927</xdr:rowOff>
    </xdr:from>
    <xdr:ext cx="736600" cy="259045"/>
    <xdr:sp macro="" textlink="">
      <xdr:nvSpPr>
        <xdr:cNvPr id="389" name="テキスト ボックス 388"/>
        <xdr:cNvSpPr txBox="1"/>
      </xdr:nvSpPr>
      <xdr:spPr>
        <a:xfrm>
          <a:off x="3606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152400</xdr:rowOff>
    </xdr:from>
    <xdr:to>
      <xdr:col>15</xdr:col>
      <xdr:colOff>149225</xdr:colOff>
      <xdr:row>75</xdr:row>
      <xdr:rowOff>82550</xdr:rowOff>
    </xdr:to>
    <xdr:sp macro="" textlink="">
      <xdr:nvSpPr>
        <xdr:cNvPr id="390" name="楕円 389"/>
        <xdr:cNvSpPr/>
      </xdr:nvSpPr>
      <xdr:spPr>
        <a:xfrm>
          <a:off x="3048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92727</xdr:rowOff>
    </xdr:from>
    <xdr:ext cx="762000" cy="259045"/>
    <xdr:sp macro="" textlink="">
      <xdr:nvSpPr>
        <xdr:cNvPr id="391" name="テキスト ボックス 390"/>
        <xdr:cNvSpPr txBox="1"/>
      </xdr:nvSpPr>
      <xdr:spPr>
        <a:xfrm>
          <a:off x="2717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34290</xdr:rowOff>
    </xdr:from>
    <xdr:to>
      <xdr:col>11</xdr:col>
      <xdr:colOff>60325</xdr:colOff>
      <xdr:row>75</xdr:row>
      <xdr:rowOff>135890</xdr:rowOff>
    </xdr:to>
    <xdr:sp macro="" textlink="">
      <xdr:nvSpPr>
        <xdr:cNvPr id="392" name="楕円 391"/>
        <xdr:cNvSpPr/>
      </xdr:nvSpPr>
      <xdr:spPr>
        <a:xfrm>
          <a:off x="2159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146067</xdr:rowOff>
    </xdr:from>
    <xdr:ext cx="762000" cy="259045"/>
    <xdr:sp macro="" textlink="">
      <xdr:nvSpPr>
        <xdr:cNvPr id="393" name="テキスト ボックス 392"/>
        <xdr:cNvSpPr txBox="1"/>
      </xdr:nvSpPr>
      <xdr:spPr>
        <a:xfrm>
          <a:off x="1828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118110</xdr:rowOff>
    </xdr:from>
    <xdr:to>
      <xdr:col>6</xdr:col>
      <xdr:colOff>171450</xdr:colOff>
      <xdr:row>76</xdr:row>
      <xdr:rowOff>48261</xdr:rowOff>
    </xdr:to>
    <xdr:sp macro="" textlink="">
      <xdr:nvSpPr>
        <xdr:cNvPr id="394" name="楕円 393"/>
        <xdr:cNvSpPr/>
      </xdr:nvSpPr>
      <xdr:spPr>
        <a:xfrm>
          <a:off x="1270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58437</xdr:rowOff>
    </xdr:from>
    <xdr:ext cx="762000" cy="259045"/>
    <xdr:sp macro="" textlink="">
      <xdr:nvSpPr>
        <xdr:cNvPr id="395" name="テキスト ボックス 394"/>
        <xdr:cNvSpPr txBox="1"/>
      </xdr:nvSpPr>
      <xdr:spPr>
        <a:xfrm>
          <a:off x="939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過去</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年にわたり，公債費以外の数値は類似団体</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，全国平均，千葉県平均を大きく</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上まわって</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いる。類似団体と比較すると</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5.3</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ポイントの差があり，当市にあっては経常的な収入に対し，経常的な支出が過大となっていることがわかる。</a:t>
          </a:r>
          <a:endPar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民間委託の推進，行政サービスの抜本的見直しや施設の統廃合など中長期的視野に立った行財政改革の取組みを計画的に推進することにより，経常的な歳入と歳出のギャップの解消を図り，持続可能な財政基盤の確立を目指す。</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46990</xdr:rowOff>
    </xdr:from>
    <xdr:to>
      <xdr:col>82</xdr:col>
      <xdr:colOff>107950</xdr:colOff>
      <xdr:row>80</xdr:row>
      <xdr:rowOff>62992</xdr:rowOff>
    </xdr:to>
    <xdr:cxnSp macro="">
      <xdr:nvCxnSpPr>
        <xdr:cNvPr id="421" name="直線コネクタ 420"/>
        <xdr:cNvCxnSpPr/>
      </xdr:nvCxnSpPr>
      <xdr:spPr>
        <a:xfrm flipV="1">
          <a:off x="16510000" y="1256284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35069</xdr:rowOff>
    </xdr:from>
    <xdr:ext cx="762000" cy="259045"/>
    <xdr:sp macro="" textlink="">
      <xdr:nvSpPr>
        <xdr:cNvPr id="422" name="公債費以外最小値テキスト"/>
        <xdr:cNvSpPr txBox="1"/>
      </xdr:nvSpPr>
      <xdr:spPr>
        <a:xfrm>
          <a:off x="16598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62992</xdr:rowOff>
    </xdr:from>
    <xdr:to>
      <xdr:col>82</xdr:col>
      <xdr:colOff>196850</xdr:colOff>
      <xdr:row>80</xdr:row>
      <xdr:rowOff>62992</xdr:rowOff>
    </xdr:to>
    <xdr:cxnSp macro="">
      <xdr:nvCxnSpPr>
        <xdr:cNvPr id="423" name="直線コネクタ 422"/>
        <xdr:cNvCxnSpPr/>
      </xdr:nvCxnSpPr>
      <xdr:spPr>
        <a:xfrm>
          <a:off x="16421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133367</xdr:rowOff>
    </xdr:from>
    <xdr:ext cx="762000" cy="259045"/>
    <xdr:sp macro="" textlink="">
      <xdr:nvSpPr>
        <xdr:cNvPr id="424" name="公債費以外最大値テキスト"/>
        <xdr:cNvSpPr txBox="1"/>
      </xdr:nvSpPr>
      <xdr:spPr>
        <a:xfrm>
          <a:off x="16598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46990</xdr:rowOff>
    </xdr:from>
    <xdr:to>
      <xdr:col>82</xdr:col>
      <xdr:colOff>196850</xdr:colOff>
      <xdr:row>73</xdr:row>
      <xdr:rowOff>46990</xdr:rowOff>
    </xdr:to>
    <xdr:cxnSp macro="">
      <xdr:nvCxnSpPr>
        <xdr:cNvPr id="425" name="直線コネクタ 424"/>
        <xdr:cNvCxnSpPr/>
      </xdr:nvCxnSpPr>
      <xdr:spPr>
        <a:xfrm>
          <a:off x="16421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136144</xdr:rowOff>
    </xdr:from>
    <xdr:to>
      <xdr:col>82</xdr:col>
      <xdr:colOff>107950</xdr:colOff>
      <xdr:row>79</xdr:row>
      <xdr:rowOff>56135</xdr:rowOff>
    </xdr:to>
    <xdr:cxnSp macro="">
      <xdr:nvCxnSpPr>
        <xdr:cNvPr id="426" name="直線コネクタ 425"/>
        <xdr:cNvCxnSpPr/>
      </xdr:nvCxnSpPr>
      <xdr:spPr>
        <a:xfrm flipV="1">
          <a:off x="15671800" y="13509244"/>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31005</xdr:rowOff>
    </xdr:from>
    <xdr:ext cx="762000" cy="259045"/>
    <xdr:sp macro="" textlink="">
      <xdr:nvSpPr>
        <xdr:cNvPr id="427" name="公債費以外平均値テキスト"/>
        <xdr:cNvSpPr txBox="1"/>
      </xdr:nvSpPr>
      <xdr:spPr>
        <a:xfrm>
          <a:off x="16598900" y="1306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xdr:rowOff>
    </xdr:from>
    <xdr:to>
      <xdr:col>82</xdr:col>
      <xdr:colOff>158750</xdr:colOff>
      <xdr:row>77</xdr:row>
      <xdr:rowOff>116078</xdr:rowOff>
    </xdr:to>
    <xdr:sp macro="" textlink="">
      <xdr:nvSpPr>
        <xdr:cNvPr id="428" name="フローチャート: 判断 427"/>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117856</xdr:rowOff>
    </xdr:from>
    <xdr:to>
      <xdr:col>78</xdr:col>
      <xdr:colOff>69850</xdr:colOff>
      <xdr:row>79</xdr:row>
      <xdr:rowOff>56135</xdr:rowOff>
    </xdr:to>
    <xdr:cxnSp macro="">
      <xdr:nvCxnSpPr>
        <xdr:cNvPr id="429" name="直線コネクタ 428"/>
        <xdr:cNvCxnSpPr/>
      </xdr:nvCxnSpPr>
      <xdr:spPr>
        <a:xfrm>
          <a:off x="14782800" y="13490956"/>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153924</xdr:rowOff>
    </xdr:from>
    <xdr:to>
      <xdr:col>78</xdr:col>
      <xdr:colOff>120650</xdr:colOff>
      <xdr:row>77</xdr:row>
      <xdr:rowOff>84074</xdr:rowOff>
    </xdr:to>
    <xdr:sp macro="" textlink="">
      <xdr:nvSpPr>
        <xdr:cNvPr id="430" name="フローチャート: 判断 429"/>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94251</xdr:rowOff>
    </xdr:from>
    <xdr:ext cx="736600" cy="259045"/>
    <xdr:sp macro="" textlink="">
      <xdr:nvSpPr>
        <xdr:cNvPr id="431" name="テキスト ボックス 430"/>
        <xdr:cNvSpPr txBox="1"/>
      </xdr:nvSpPr>
      <xdr:spPr>
        <a:xfrm>
          <a:off x="15290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117856</xdr:rowOff>
    </xdr:from>
    <xdr:to>
      <xdr:col>73</xdr:col>
      <xdr:colOff>180975</xdr:colOff>
      <xdr:row>78</xdr:row>
      <xdr:rowOff>159004</xdr:rowOff>
    </xdr:to>
    <xdr:cxnSp macro="">
      <xdr:nvCxnSpPr>
        <xdr:cNvPr id="432" name="直線コネクタ 431"/>
        <xdr:cNvCxnSpPr/>
      </xdr:nvCxnSpPr>
      <xdr:spPr>
        <a:xfrm flipV="1">
          <a:off x="13893800" y="134909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3" name="フローチャート: 判断 432"/>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macro="" textlink="">
      <xdr:nvSpPr>
        <xdr:cNvPr id="434" name="テキスト ボックス 433"/>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xdr:rowOff>
    </xdr:from>
    <xdr:to>
      <xdr:col>69</xdr:col>
      <xdr:colOff>92075</xdr:colOff>
      <xdr:row>78</xdr:row>
      <xdr:rowOff>159004</xdr:rowOff>
    </xdr:to>
    <xdr:cxnSp macro="">
      <xdr:nvCxnSpPr>
        <xdr:cNvPr id="435" name="直線コネクタ 434"/>
        <xdr:cNvCxnSpPr/>
      </xdr:nvCxnSpPr>
      <xdr:spPr>
        <a:xfrm>
          <a:off x="13004800" y="1338580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36" name="フローチャート: 判断 435"/>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37" name="テキスト ボックス 436"/>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38" name="フローチャート: 判断 437"/>
        <xdr:cNvSpPr/>
      </xdr:nvSpPr>
      <xdr:spPr>
        <a:xfrm>
          <a:off x="12954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23385</xdr:rowOff>
    </xdr:from>
    <xdr:ext cx="762000" cy="259045"/>
    <xdr:sp macro="" textlink="">
      <xdr:nvSpPr>
        <xdr:cNvPr id="439" name="テキスト ボックス 438"/>
        <xdr:cNvSpPr txBox="1"/>
      </xdr:nvSpPr>
      <xdr:spPr>
        <a:xfrm>
          <a:off x="12623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85344</xdr:rowOff>
    </xdr:from>
    <xdr:to>
      <xdr:col>82</xdr:col>
      <xdr:colOff>158750</xdr:colOff>
      <xdr:row>79</xdr:row>
      <xdr:rowOff>15494</xdr:rowOff>
    </xdr:to>
    <xdr:sp macro="" textlink="">
      <xdr:nvSpPr>
        <xdr:cNvPr id="445" name="楕円 444"/>
        <xdr:cNvSpPr/>
      </xdr:nvSpPr>
      <xdr:spPr>
        <a:xfrm>
          <a:off x="164592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57421</xdr:rowOff>
    </xdr:from>
    <xdr:ext cx="762000" cy="259045"/>
    <xdr:sp macro="" textlink="">
      <xdr:nvSpPr>
        <xdr:cNvPr id="446" name="公債費以外該当値テキスト"/>
        <xdr:cNvSpPr txBox="1"/>
      </xdr:nvSpPr>
      <xdr:spPr>
        <a:xfrm>
          <a:off x="165989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5335</xdr:rowOff>
    </xdr:from>
    <xdr:to>
      <xdr:col>78</xdr:col>
      <xdr:colOff>120650</xdr:colOff>
      <xdr:row>79</xdr:row>
      <xdr:rowOff>106935</xdr:rowOff>
    </xdr:to>
    <xdr:sp macro="" textlink="">
      <xdr:nvSpPr>
        <xdr:cNvPr id="447" name="楕円 446"/>
        <xdr:cNvSpPr/>
      </xdr:nvSpPr>
      <xdr:spPr>
        <a:xfrm>
          <a:off x="15621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91712</xdr:rowOff>
    </xdr:from>
    <xdr:ext cx="736600" cy="259045"/>
    <xdr:sp macro="" textlink="">
      <xdr:nvSpPr>
        <xdr:cNvPr id="448" name="テキスト ボックス 447"/>
        <xdr:cNvSpPr txBox="1"/>
      </xdr:nvSpPr>
      <xdr:spPr>
        <a:xfrm>
          <a:off x="15290800" y="13636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67056</xdr:rowOff>
    </xdr:from>
    <xdr:to>
      <xdr:col>74</xdr:col>
      <xdr:colOff>31750</xdr:colOff>
      <xdr:row>78</xdr:row>
      <xdr:rowOff>168656</xdr:rowOff>
    </xdr:to>
    <xdr:sp macro="" textlink="">
      <xdr:nvSpPr>
        <xdr:cNvPr id="449" name="楕円 448"/>
        <xdr:cNvSpPr/>
      </xdr:nvSpPr>
      <xdr:spPr>
        <a:xfrm>
          <a:off x="14732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153433</xdr:rowOff>
    </xdr:from>
    <xdr:ext cx="762000" cy="259045"/>
    <xdr:sp macro="" textlink="">
      <xdr:nvSpPr>
        <xdr:cNvPr id="450" name="テキスト ボックス 449"/>
        <xdr:cNvSpPr txBox="1"/>
      </xdr:nvSpPr>
      <xdr:spPr>
        <a:xfrm>
          <a:off x="14401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108204</xdr:rowOff>
    </xdr:from>
    <xdr:to>
      <xdr:col>69</xdr:col>
      <xdr:colOff>142875</xdr:colOff>
      <xdr:row>79</xdr:row>
      <xdr:rowOff>38354</xdr:rowOff>
    </xdr:to>
    <xdr:sp macro="" textlink="">
      <xdr:nvSpPr>
        <xdr:cNvPr id="451" name="楕円 450"/>
        <xdr:cNvSpPr/>
      </xdr:nvSpPr>
      <xdr:spPr>
        <a:xfrm>
          <a:off x="13843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23131</xdr:rowOff>
    </xdr:from>
    <xdr:ext cx="762000" cy="259045"/>
    <xdr:sp macro="" textlink="">
      <xdr:nvSpPr>
        <xdr:cNvPr id="452" name="テキスト ボックス 451"/>
        <xdr:cNvSpPr txBox="1"/>
      </xdr:nvSpPr>
      <xdr:spPr>
        <a:xfrm>
          <a:off x="13512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53" name="楕円 452"/>
        <xdr:cNvSpPr/>
      </xdr:nvSpPr>
      <xdr:spPr>
        <a:xfrm>
          <a:off x="12954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48277</xdr:rowOff>
    </xdr:from>
    <xdr:ext cx="762000" cy="259045"/>
    <xdr:sp macro="" textlink="">
      <xdr:nvSpPr>
        <xdr:cNvPr id="454" name="テキスト ボックス 453"/>
        <xdr:cNvSpPr txBox="1"/>
      </xdr:nvSpPr>
      <xdr:spPr>
        <a:xfrm>
          <a:off x="12623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千葉県館山市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92329</xdr:rowOff>
    </xdr:from>
    <xdr:to>
      <xdr:col>29</xdr:col>
      <xdr:colOff>127000</xdr:colOff>
      <xdr:row>18</xdr:row>
      <xdr:rowOff>52484</xdr:rowOff>
    </xdr:to>
    <xdr:cxnSp macro="">
      <xdr:nvCxnSpPr>
        <xdr:cNvPr id="42" name="直線コネクタ 41"/>
        <xdr:cNvCxnSpPr/>
      </xdr:nvCxnSpPr>
      <xdr:spPr bwMode="auto">
        <a:xfrm flipV="1">
          <a:off x="5651500" y="2197354"/>
          <a:ext cx="0" cy="9888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24561</xdr:rowOff>
    </xdr:from>
    <xdr:ext cx="762000" cy="259045"/>
    <xdr:sp macro="" textlink="">
      <xdr:nvSpPr>
        <xdr:cNvPr id="43" name="人口1人当たり決算額の推移最小値テキスト130"/>
        <xdr:cNvSpPr txBox="1"/>
      </xdr:nvSpPr>
      <xdr:spPr>
        <a:xfrm>
          <a:off x="5740400" y="31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52484</xdr:rowOff>
    </xdr:from>
    <xdr:to>
      <xdr:col>30</xdr:col>
      <xdr:colOff>25400</xdr:colOff>
      <xdr:row>18</xdr:row>
      <xdr:rowOff>52484</xdr:rowOff>
    </xdr:to>
    <xdr:cxnSp macro="">
      <xdr:nvCxnSpPr>
        <xdr:cNvPr id="44" name="直線コネクタ 43"/>
        <xdr:cNvCxnSpPr/>
      </xdr:nvCxnSpPr>
      <xdr:spPr bwMode="auto">
        <a:xfrm>
          <a:off x="5562600" y="31862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7256</xdr:rowOff>
    </xdr:from>
    <xdr:ext cx="762000" cy="259045"/>
    <xdr:sp macro="" textlink="">
      <xdr:nvSpPr>
        <xdr:cNvPr id="45" name="人口1人当たり決算額の推移最大値テキスト130"/>
        <xdr:cNvSpPr txBox="1"/>
      </xdr:nvSpPr>
      <xdr:spPr>
        <a:xfrm>
          <a:off x="5740400" y="194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92329</xdr:rowOff>
    </xdr:from>
    <xdr:to>
      <xdr:col>30</xdr:col>
      <xdr:colOff>25400</xdr:colOff>
      <xdr:row>12</xdr:row>
      <xdr:rowOff>92329</xdr:rowOff>
    </xdr:to>
    <xdr:cxnSp macro="">
      <xdr:nvCxnSpPr>
        <xdr:cNvPr id="46" name="直線コネクタ 45"/>
        <xdr:cNvCxnSpPr/>
      </xdr:nvCxnSpPr>
      <xdr:spPr bwMode="auto">
        <a:xfrm>
          <a:off x="5562600" y="2197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125531</xdr:rowOff>
    </xdr:from>
    <xdr:to>
      <xdr:col>29</xdr:col>
      <xdr:colOff>127000</xdr:colOff>
      <xdr:row>17</xdr:row>
      <xdr:rowOff>140966</xdr:rowOff>
    </xdr:to>
    <xdr:cxnSp macro="">
      <xdr:nvCxnSpPr>
        <xdr:cNvPr id="47" name="直線コネクタ 46"/>
        <xdr:cNvCxnSpPr/>
      </xdr:nvCxnSpPr>
      <xdr:spPr bwMode="auto">
        <a:xfrm>
          <a:off x="5003800" y="3087806"/>
          <a:ext cx="647700" cy="15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26395</xdr:rowOff>
    </xdr:from>
    <xdr:ext cx="762000" cy="259045"/>
    <xdr:sp macro="" textlink="">
      <xdr:nvSpPr>
        <xdr:cNvPr id="48" name="人口1人当たり決算額の推移平均値テキスト130"/>
        <xdr:cNvSpPr txBox="1"/>
      </xdr:nvSpPr>
      <xdr:spPr>
        <a:xfrm>
          <a:off x="5740400" y="2817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9868</xdr:rowOff>
    </xdr:from>
    <xdr:to>
      <xdr:col>29</xdr:col>
      <xdr:colOff>177800</xdr:colOff>
      <xdr:row>17</xdr:row>
      <xdr:rowOff>111468</xdr:rowOff>
    </xdr:to>
    <xdr:sp macro="" textlink="">
      <xdr:nvSpPr>
        <xdr:cNvPr id="49" name="フローチャート: 判断 48"/>
        <xdr:cNvSpPr/>
      </xdr:nvSpPr>
      <xdr:spPr bwMode="auto">
        <a:xfrm>
          <a:off x="56007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125531</xdr:rowOff>
    </xdr:from>
    <xdr:to>
      <xdr:col>26</xdr:col>
      <xdr:colOff>50800</xdr:colOff>
      <xdr:row>17</xdr:row>
      <xdr:rowOff>125535</xdr:rowOff>
    </xdr:to>
    <xdr:cxnSp macro="">
      <xdr:nvCxnSpPr>
        <xdr:cNvPr id="50" name="直線コネクタ 49"/>
        <xdr:cNvCxnSpPr/>
      </xdr:nvCxnSpPr>
      <xdr:spPr bwMode="auto">
        <a:xfrm flipV="1">
          <a:off x="4305300" y="3087806"/>
          <a:ext cx="698500" cy="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22061</xdr:rowOff>
    </xdr:from>
    <xdr:to>
      <xdr:col>26</xdr:col>
      <xdr:colOff>101600</xdr:colOff>
      <xdr:row>17</xdr:row>
      <xdr:rowOff>123661</xdr:rowOff>
    </xdr:to>
    <xdr:sp macro="" textlink="">
      <xdr:nvSpPr>
        <xdr:cNvPr id="51" name="フローチャート: 判断 50"/>
        <xdr:cNvSpPr/>
      </xdr:nvSpPr>
      <xdr:spPr bwMode="auto">
        <a:xfrm>
          <a:off x="49530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133838</xdr:rowOff>
    </xdr:from>
    <xdr:ext cx="736600" cy="259045"/>
    <xdr:sp macro="" textlink="">
      <xdr:nvSpPr>
        <xdr:cNvPr id="52" name="テキスト ボックス 51"/>
        <xdr:cNvSpPr txBox="1"/>
      </xdr:nvSpPr>
      <xdr:spPr>
        <a:xfrm>
          <a:off x="4622800" y="2753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125535</xdr:rowOff>
    </xdr:from>
    <xdr:to>
      <xdr:col>22</xdr:col>
      <xdr:colOff>114300</xdr:colOff>
      <xdr:row>17</xdr:row>
      <xdr:rowOff>141176</xdr:rowOff>
    </xdr:to>
    <xdr:cxnSp macro="">
      <xdr:nvCxnSpPr>
        <xdr:cNvPr id="53" name="直線コネクタ 52"/>
        <xdr:cNvCxnSpPr/>
      </xdr:nvCxnSpPr>
      <xdr:spPr bwMode="auto">
        <a:xfrm flipV="1">
          <a:off x="3606800" y="3087810"/>
          <a:ext cx="698500" cy="15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44926</xdr:rowOff>
    </xdr:from>
    <xdr:to>
      <xdr:col>22</xdr:col>
      <xdr:colOff>165100</xdr:colOff>
      <xdr:row>17</xdr:row>
      <xdr:rowOff>146526</xdr:rowOff>
    </xdr:to>
    <xdr:sp macro="" textlink="">
      <xdr:nvSpPr>
        <xdr:cNvPr id="54" name="フローチャート: 判断 53"/>
        <xdr:cNvSpPr/>
      </xdr:nvSpPr>
      <xdr:spPr bwMode="auto">
        <a:xfrm>
          <a:off x="42545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156703</xdr:rowOff>
    </xdr:from>
    <xdr:ext cx="762000" cy="259045"/>
    <xdr:sp macro="" textlink="">
      <xdr:nvSpPr>
        <xdr:cNvPr id="55" name="テキスト ボックス 54"/>
        <xdr:cNvSpPr txBox="1"/>
      </xdr:nvSpPr>
      <xdr:spPr>
        <a:xfrm>
          <a:off x="3924300" y="2776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141176</xdr:rowOff>
    </xdr:from>
    <xdr:to>
      <xdr:col>18</xdr:col>
      <xdr:colOff>177800</xdr:colOff>
      <xdr:row>17</xdr:row>
      <xdr:rowOff>150613</xdr:rowOff>
    </xdr:to>
    <xdr:cxnSp macro="">
      <xdr:nvCxnSpPr>
        <xdr:cNvPr id="56" name="直線コネクタ 55"/>
        <xdr:cNvCxnSpPr/>
      </xdr:nvCxnSpPr>
      <xdr:spPr bwMode="auto">
        <a:xfrm flipV="1">
          <a:off x="2908300" y="3103451"/>
          <a:ext cx="698500" cy="9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18655</xdr:rowOff>
    </xdr:from>
    <xdr:to>
      <xdr:col>19</xdr:col>
      <xdr:colOff>38100</xdr:colOff>
      <xdr:row>17</xdr:row>
      <xdr:rowOff>120255</xdr:rowOff>
    </xdr:to>
    <xdr:sp macro="" textlink="">
      <xdr:nvSpPr>
        <xdr:cNvPr id="57" name="フローチャート: 判断 56"/>
        <xdr:cNvSpPr/>
      </xdr:nvSpPr>
      <xdr:spPr bwMode="auto">
        <a:xfrm>
          <a:off x="3556000" y="2980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130432</xdr:rowOff>
    </xdr:from>
    <xdr:ext cx="762000" cy="259045"/>
    <xdr:sp macro="" textlink="">
      <xdr:nvSpPr>
        <xdr:cNvPr id="58" name="テキスト ボックス 57"/>
        <xdr:cNvSpPr txBox="1"/>
      </xdr:nvSpPr>
      <xdr:spPr>
        <a:xfrm>
          <a:off x="3225800" y="274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32257</xdr:rowOff>
    </xdr:from>
    <xdr:to>
      <xdr:col>15</xdr:col>
      <xdr:colOff>101600</xdr:colOff>
      <xdr:row>17</xdr:row>
      <xdr:rowOff>133857</xdr:rowOff>
    </xdr:to>
    <xdr:sp macro="" textlink="">
      <xdr:nvSpPr>
        <xdr:cNvPr id="59" name="フローチャート: 判断 58"/>
        <xdr:cNvSpPr/>
      </xdr:nvSpPr>
      <xdr:spPr bwMode="auto">
        <a:xfrm>
          <a:off x="2857500" y="29945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144034</xdr:rowOff>
    </xdr:from>
    <xdr:ext cx="762000" cy="259045"/>
    <xdr:sp macro="" textlink="">
      <xdr:nvSpPr>
        <xdr:cNvPr id="60" name="テキスト ボックス 59"/>
        <xdr:cNvSpPr txBox="1"/>
      </xdr:nvSpPr>
      <xdr:spPr>
        <a:xfrm>
          <a:off x="2527300" y="2763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90166</xdr:rowOff>
    </xdr:from>
    <xdr:to>
      <xdr:col>29</xdr:col>
      <xdr:colOff>177800</xdr:colOff>
      <xdr:row>18</xdr:row>
      <xdr:rowOff>20316</xdr:rowOff>
    </xdr:to>
    <xdr:sp macro="" textlink="">
      <xdr:nvSpPr>
        <xdr:cNvPr id="66" name="楕円 65"/>
        <xdr:cNvSpPr/>
      </xdr:nvSpPr>
      <xdr:spPr bwMode="auto">
        <a:xfrm>
          <a:off x="5600700" y="3052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170193</xdr:rowOff>
    </xdr:from>
    <xdr:ext cx="762000" cy="259045"/>
    <xdr:sp macro="" textlink="">
      <xdr:nvSpPr>
        <xdr:cNvPr id="67" name="人口1人当たり決算額の推移該当値テキスト130"/>
        <xdr:cNvSpPr txBox="1"/>
      </xdr:nvSpPr>
      <xdr:spPr>
        <a:xfrm>
          <a:off x="5740400" y="2961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74731</xdr:rowOff>
    </xdr:from>
    <xdr:to>
      <xdr:col>26</xdr:col>
      <xdr:colOff>101600</xdr:colOff>
      <xdr:row>18</xdr:row>
      <xdr:rowOff>4881</xdr:rowOff>
    </xdr:to>
    <xdr:sp macro="" textlink="">
      <xdr:nvSpPr>
        <xdr:cNvPr id="68" name="楕円 67"/>
        <xdr:cNvSpPr/>
      </xdr:nvSpPr>
      <xdr:spPr bwMode="auto">
        <a:xfrm>
          <a:off x="4953000" y="3037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161108</xdr:rowOff>
    </xdr:from>
    <xdr:ext cx="736600" cy="259045"/>
    <xdr:sp macro="" textlink="">
      <xdr:nvSpPr>
        <xdr:cNvPr id="69" name="テキスト ボックス 68"/>
        <xdr:cNvSpPr txBox="1"/>
      </xdr:nvSpPr>
      <xdr:spPr>
        <a:xfrm>
          <a:off x="4622800" y="3123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74735</xdr:rowOff>
    </xdr:from>
    <xdr:to>
      <xdr:col>22</xdr:col>
      <xdr:colOff>165100</xdr:colOff>
      <xdr:row>18</xdr:row>
      <xdr:rowOff>4885</xdr:rowOff>
    </xdr:to>
    <xdr:sp macro="" textlink="">
      <xdr:nvSpPr>
        <xdr:cNvPr id="70" name="楕円 69"/>
        <xdr:cNvSpPr/>
      </xdr:nvSpPr>
      <xdr:spPr bwMode="auto">
        <a:xfrm>
          <a:off x="4254500" y="3037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161112</xdr:rowOff>
    </xdr:from>
    <xdr:ext cx="762000" cy="259045"/>
    <xdr:sp macro="" textlink="">
      <xdr:nvSpPr>
        <xdr:cNvPr id="71" name="テキスト ボックス 70"/>
        <xdr:cNvSpPr txBox="1"/>
      </xdr:nvSpPr>
      <xdr:spPr>
        <a:xfrm>
          <a:off x="3924300" y="312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90376</xdr:rowOff>
    </xdr:from>
    <xdr:to>
      <xdr:col>19</xdr:col>
      <xdr:colOff>38100</xdr:colOff>
      <xdr:row>18</xdr:row>
      <xdr:rowOff>20526</xdr:rowOff>
    </xdr:to>
    <xdr:sp macro="" textlink="">
      <xdr:nvSpPr>
        <xdr:cNvPr id="72" name="楕円 71"/>
        <xdr:cNvSpPr/>
      </xdr:nvSpPr>
      <xdr:spPr bwMode="auto">
        <a:xfrm>
          <a:off x="3556000" y="3052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5303</xdr:rowOff>
    </xdr:from>
    <xdr:ext cx="762000" cy="259045"/>
    <xdr:sp macro="" textlink="">
      <xdr:nvSpPr>
        <xdr:cNvPr id="73" name="テキスト ボックス 72"/>
        <xdr:cNvSpPr txBox="1"/>
      </xdr:nvSpPr>
      <xdr:spPr>
        <a:xfrm>
          <a:off x="3225800" y="313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99813</xdr:rowOff>
    </xdr:from>
    <xdr:to>
      <xdr:col>15</xdr:col>
      <xdr:colOff>101600</xdr:colOff>
      <xdr:row>18</xdr:row>
      <xdr:rowOff>29963</xdr:rowOff>
    </xdr:to>
    <xdr:sp macro="" textlink="">
      <xdr:nvSpPr>
        <xdr:cNvPr id="74" name="楕円 73"/>
        <xdr:cNvSpPr/>
      </xdr:nvSpPr>
      <xdr:spPr bwMode="auto">
        <a:xfrm>
          <a:off x="2857500" y="3062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14740</xdr:rowOff>
    </xdr:from>
    <xdr:ext cx="762000" cy="259045"/>
    <xdr:sp macro="" textlink="">
      <xdr:nvSpPr>
        <xdr:cNvPr id="75" name="テキスト ボックス 74"/>
        <xdr:cNvSpPr txBox="1"/>
      </xdr:nvSpPr>
      <xdr:spPr>
        <a:xfrm>
          <a:off x="2527300" y="314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1" name="直線コネクタ 90"/>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2" name="テキスト ボックス 91"/>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271132</xdr:rowOff>
    </xdr:from>
    <xdr:to>
      <xdr:col>29</xdr:col>
      <xdr:colOff>127000</xdr:colOff>
      <xdr:row>38</xdr:row>
      <xdr:rowOff>168458</xdr:rowOff>
    </xdr:to>
    <xdr:cxnSp macro="">
      <xdr:nvCxnSpPr>
        <xdr:cNvPr id="106" name="直線コネクタ 105"/>
        <xdr:cNvCxnSpPr/>
      </xdr:nvCxnSpPr>
      <xdr:spPr bwMode="auto">
        <a:xfrm flipV="1">
          <a:off x="5651500" y="6195682"/>
          <a:ext cx="0" cy="14403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140535</xdr:rowOff>
    </xdr:from>
    <xdr:ext cx="762000" cy="259045"/>
    <xdr:sp macro="" textlink="">
      <xdr:nvSpPr>
        <xdr:cNvPr id="107" name="人口1人当たり決算額の推移最小値テキスト445"/>
        <xdr:cNvSpPr txBox="1"/>
      </xdr:nvSpPr>
      <xdr:spPr>
        <a:xfrm>
          <a:off x="5740400" y="760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168458</xdr:rowOff>
    </xdr:from>
    <xdr:to>
      <xdr:col>30</xdr:col>
      <xdr:colOff>25400</xdr:colOff>
      <xdr:row>38</xdr:row>
      <xdr:rowOff>168458</xdr:rowOff>
    </xdr:to>
    <xdr:cxnSp macro="">
      <xdr:nvCxnSpPr>
        <xdr:cNvPr id="108" name="直線コネクタ 107"/>
        <xdr:cNvCxnSpPr/>
      </xdr:nvCxnSpPr>
      <xdr:spPr bwMode="auto">
        <a:xfrm>
          <a:off x="5562600" y="76360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14609</xdr:rowOff>
    </xdr:from>
    <xdr:ext cx="762000" cy="259045"/>
    <xdr:sp macro="" textlink="">
      <xdr:nvSpPr>
        <xdr:cNvPr id="109" name="人口1人当たり決算額の推移最大値テキスト445"/>
        <xdr:cNvSpPr txBox="1"/>
      </xdr:nvSpPr>
      <xdr:spPr>
        <a:xfrm>
          <a:off x="5740400" y="5939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271132</xdr:rowOff>
    </xdr:from>
    <xdr:to>
      <xdr:col>30</xdr:col>
      <xdr:colOff>25400</xdr:colOff>
      <xdr:row>33</xdr:row>
      <xdr:rowOff>271132</xdr:rowOff>
    </xdr:to>
    <xdr:cxnSp macro="">
      <xdr:nvCxnSpPr>
        <xdr:cNvPr id="110" name="直線コネクタ 109"/>
        <xdr:cNvCxnSpPr/>
      </xdr:nvCxnSpPr>
      <xdr:spPr bwMode="auto">
        <a:xfrm>
          <a:off x="5562600" y="6195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280178</xdr:rowOff>
    </xdr:from>
    <xdr:to>
      <xdr:col>29</xdr:col>
      <xdr:colOff>127000</xdr:colOff>
      <xdr:row>37</xdr:row>
      <xdr:rowOff>288653</xdr:rowOff>
    </xdr:to>
    <xdr:cxnSp macro="">
      <xdr:nvCxnSpPr>
        <xdr:cNvPr id="111" name="直線コネクタ 110"/>
        <xdr:cNvCxnSpPr/>
      </xdr:nvCxnSpPr>
      <xdr:spPr bwMode="auto">
        <a:xfrm>
          <a:off x="5003800" y="7404878"/>
          <a:ext cx="647700" cy="8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85706</xdr:rowOff>
    </xdr:from>
    <xdr:ext cx="762000" cy="259045"/>
    <xdr:sp macro="" textlink="">
      <xdr:nvSpPr>
        <xdr:cNvPr id="112" name="人口1人当たり決算額の推移平均値テキスト445"/>
        <xdr:cNvSpPr txBox="1"/>
      </xdr:nvSpPr>
      <xdr:spPr>
        <a:xfrm>
          <a:off x="5740400" y="70389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69179</xdr:rowOff>
    </xdr:from>
    <xdr:to>
      <xdr:col>29</xdr:col>
      <xdr:colOff>177800</xdr:colOff>
      <xdr:row>37</xdr:row>
      <xdr:rowOff>170779</xdr:rowOff>
    </xdr:to>
    <xdr:sp macro="" textlink="">
      <xdr:nvSpPr>
        <xdr:cNvPr id="113" name="フローチャート: 判断 112"/>
        <xdr:cNvSpPr/>
      </xdr:nvSpPr>
      <xdr:spPr bwMode="auto">
        <a:xfrm>
          <a:off x="5600700" y="71938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280178</xdr:rowOff>
    </xdr:from>
    <xdr:to>
      <xdr:col>26</xdr:col>
      <xdr:colOff>50800</xdr:colOff>
      <xdr:row>37</xdr:row>
      <xdr:rowOff>314566</xdr:rowOff>
    </xdr:to>
    <xdr:cxnSp macro="">
      <xdr:nvCxnSpPr>
        <xdr:cNvPr id="114" name="直線コネクタ 113"/>
        <xdr:cNvCxnSpPr/>
      </xdr:nvCxnSpPr>
      <xdr:spPr bwMode="auto">
        <a:xfrm flipV="1">
          <a:off x="4305300" y="7404878"/>
          <a:ext cx="698500" cy="34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64705</xdr:rowOff>
    </xdr:from>
    <xdr:to>
      <xdr:col>26</xdr:col>
      <xdr:colOff>101600</xdr:colOff>
      <xdr:row>37</xdr:row>
      <xdr:rowOff>166305</xdr:rowOff>
    </xdr:to>
    <xdr:sp macro="" textlink="">
      <xdr:nvSpPr>
        <xdr:cNvPr id="115" name="フローチャート: 判断 114"/>
        <xdr:cNvSpPr/>
      </xdr:nvSpPr>
      <xdr:spPr bwMode="auto">
        <a:xfrm>
          <a:off x="4953000" y="7189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5032</xdr:rowOff>
    </xdr:from>
    <xdr:ext cx="736600" cy="259045"/>
    <xdr:sp macro="" textlink="">
      <xdr:nvSpPr>
        <xdr:cNvPr id="116" name="テキスト ボックス 115"/>
        <xdr:cNvSpPr txBox="1"/>
      </xdr:nvSpPr>
      <xdr:spPr>
        <a:xfrm>
          <a:off x="4622800" y="6958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314566</xdr:rowOff>
    </xdr:from>
    <xdr:to>
      <xdr:col>22</xdr:col>
      <xdr:colOff>114300</xdr:colOff>
      <xdr:row>37</xdr:row>
      <xdr:rowOff>339108</xdr:rowOff>
    </xdr:to>
    <xdr:cxnSp macro="">
      <xdr:nvCxnSpPr>
        <xdr:cNvPr id="117" name="直線コネクタ 116"/>
        <xdr:cNvCxnSpPr/>
      </xdr:nvCxnSpPr>
      <xdr:spPr bwMode="auto">
        <a:xfrm flipV="1">
          <a:off x="3606800" y="7439266"/>
          <a:ext cx="698500" cy="24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75024</xdr:rowOff>
    </xdr:from>
    <xdr:to>
      <xdr:col>22</xdr:col>
      <xdr:colOff>165100</xdr:colOff>
      <xdr:row>37</xdr:row>
      <xdr:rowOff>176624</xdr:rowOff>
    </xdr:to>
    <xdr:sp macro="" textlink="">
      <xdr:nvSpPr>
        <xdr:cNvPr id="118" name="フローチャート: 判断 117"/>
        <xdr:cNvSpPr/>
      </xdr:nvSpPr>
      <xdr:spPr bwMode="auto">
        <a:xfrm>
          <a:off x="4254500" y="7199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15351</xdr:rowOff>
    </xdr:from>
    <xdr:ext cx="762000" cy="259045"/>
    <xdr:sp macro="" textlink="">
      <xdr:nvSpPr>
        <xdr:cNvPr id="119" name="テキスト ボックス 118"/>
        <xdr:cNvSpPr txBox="1"/>
      </xdr:nvSpPr>
      <xdr:spPr>
        <a:xfrm>
          <a:off x="3924300" y="6968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284195</xdr:rowOff>
    </xdr:from>
    <xdr:to>
      <xdr:col>18</xdr:col>
      <xdr:colOff>177800</xdr:colOff>
      <xdr:row>37</xdr:row>
      <xdr:rowOff>339108</xdr:rowOff>
    </xdr:to>
    <xdr:cxnSp macro="">
      <xdr:nvCxnSpPr>
        <xdr:cNvPr id="120" name="直線コネクタ 119"/>
        <xdr:cNvCxnSpPr/>
      </xdr:nvCxnSpPr>
      <xdr:spPr bwMode="auto">
        <a:xfrm>
          <a:off x="2908300" y="7408895"/>
          <a:ext cx="698500" cy="549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4566</xdr:rowOff>
    </xdr:from>
    <xdr:to>
      <xdr:col>19</xdr:col>
      <xdr:colOff>38100</xdr:colOff>
      <xdr:row>37</xdr:row>
      <xdr:rowOff>106166</xdr:rowOff>
    </xdr:to>
    <xdr:sp macro="" textlink="">
      <xdr:nvSpPr>
        <xdr:cNvPr id="121" name="フローチャート: 判断 120"/>
        <xdr:cNvSpPr/>
      </xdr:nvSpPr>
      <xdr:spPr bwMode="auto">
        <a:xfrm>
          <a:off x="3556000" y="7129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287793</xdr:rowOff>
    </xdr:from>
    <xdr:ext cx="762000" cy="259045"/>
    <xdr:sp macro="" textlink="">
      <xdr:nvSpPr>
        <xdr:cNvPr id="122" name="テキスト ボックス 121"/>
        <xdr:cNvSpPr txBox="1"/>
      </xdr:nvSpPr>
      <xdr:spPr>
        <a:xfrm>
          <a:off x="3225800" y="6898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135620</xdr:rowOff>
    </xdr:from>
    <xdr:to>
      <xdr:col>15</xdr:col>
      <xdr:colOff>101600</xdr:colOff>
      <xdr:row>37</xdr:row>
      <xdr:rowOff>65770</xdr:rowOff>
    </xdr:to>
    <xdr:sp macro="" textlink="">
      <xdr:nvSpPr>
        <xdr:cNvPr id="123" name="フローチャート: 判断 122"/>
        <xdr:cNvSpPr/>
      </xdr:nvSpPr>
      <xdr:spPr bwMode="auto">
        <a:xfrm>
          <a:off x="2857500" y="7088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247397</xdr:rowOff>
    </xdr:from>
    <xdr:ext cx="762000" cy="259045"/>
    <xdr:sp macro="" textlink="">
      <xdr:nvSpPr>
        <xdr:cNvPr id="124" name="テキスト ボックス 123"/>
        <xdr:cNvSpPr txBox="1"/>
      </xdr:nvSpPr>
      <xdr:spPr>
        <a:xfrm>
          <a:off x="2527300" y="6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237853</xdr:rowOff>
    </xdr:from>
    <xdr:to>
      <xdr:col>29</xdr:col>
      <xdr:colOff>177800</xdr:colOff>
      <xdr:row>37</xdr:row>
      <xdr:rowOff>339453</xdr:rowOff>
    </xdr:to>
    <xdr:sp macro="" textlink="">
      <xdr:nvSpPr>
        <xdr:cNvPr id="130" name="楕円 129"/>
        <xdr:cNvSpPr/>
      </xdr:nvSpPr>
      <xdr:spPr bwMode="auto">
        <a:xfrm>
          <a:off x="5600700" y="7362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209930</xdr:rowOff>
    </xdr:from>
    <xdr:ext cx="762000" cy="259045"/>
    <xdr:sp macro="" textlink="">
      <xdr:nvSpPr>
        <xdr:cNvPr id="131" name="人口1人当たり決算額の推移該当値テキスト445"/>
        <xdr:cNvSpPr txBox="1"/>
      </xdr:nvSpPr>
      <xdr:spPr>
        <a:xfrm>
          <a:off x="5740400" y="7334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229378</xdr:rowOff>
    </xdr:from>
    <xdr:to>
      <xdr:col>26</xdr:col>
      <xdr:colOff>101600</xdr:colOff>
      <xdr:row>37</xdr:row>
      <xdr:rowOff>330978</xdr:rowOff>
    </xdr:to>
    <xdr:sp macro="" textlink="">
      <xdr:nvSpPr>
        <xdr:cNvPr id="132" name="楕円 131"/>
        <xdr:cNvSpPr/>
      </xdr:nvSpPr>
      <xdr:spPr bwMode="auto">
        <a:xfrm>
          <a:off x="4953000" y="7354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315755</xdr:rowOff>
    </xdr:from>
    <xdr:ext cx="736600" cy="259045"/>
    <xdr:sp macro="" textlink="">
      <xdr:nvSpPr>
        <xdr:cNvPr id="133" name="テキスト ボックス 132"/>
        <xdr:cNvSpPr txBox="1"/>
      </xdr:nvSpPr>
      <xdr:spPr>
        <a:xfrm>
          <a:off x="4622800" y="7440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263766</xdr:rowOff>
    </xdr:from>
    <xdr:to>
      <xdr:col>22</xdr:col>
      <xdr:colOff>165100</xdr:colOff>
      <xdr:row>38</xdr:row>
      <xdr:rowOff>22466</xdr:rowOff>
    </xdr:to>
    <xdr:sp macro="" textlink="">
      <xdr:nvSpPr>
        <xdr:cNvPr id="134" name="楕円 133"/>
        <xdr:cNvSpPr/>
      </xdr:nvSpPr>
      <xdr:spPr bwMode="auto">
        <a:xfrm>
          <a:off x="4254500" y="7388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7243</xdr:rowOff>
    </xdr:from>
    <xdr:ext cx="762000" cy="259045"/>
    <xdr:sp macro="" textlink="">
      <xdr:nvSpPr>
        <xdr:cNvPr id="135" name="テキスト ボックス 134"/>
        <xdr:cNvSpPr txBox="1"/>
      </xdr:nvSpPr>
      <xdr:spPr>
        <a:xfrm>
          <a:off x="3924300" y="7474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288308</xdr:rowOff>
    </xdr:from>
    <xdr:to>
      <xdr:col>19</xdr:col>
      <xdr:colOff>38100</xdr:colOff>
      <xdr:row>38</xdr:row>
      <xdr:rowOff>47008</xdr:rowOff>
    </xdr:to>
    <xdr:sp macro="" textlink="">
      <xdr:nvSpPr>
        <xdr:cNvPr id="136" name="楕円 135"/>
        <xdr:cNvSpPr/>
      </xdr:nvSpPr>
      <xdr:spPr bwMode="auto">
        <a:xfrm>
          <a:off x="3556000" y="7413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31785</xdr:rowOff>
    </xdr:from>
    <xdr:ext cx="762000" cy="259045"/>
    <xdr:sp macro="" textlink="">
      <xdr:nvSpPr>
        <xdr:cNvPr id="137" name="テキスト ボックス 136"/>
        <xdr:cNvSpPr txBox="1"/>
      </xdr:nvSpPr>
      <xdr:spPr>
        <a:xfrm>
          <a:off x="3225800" y="749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233395</xdr:rowOff>
    </xdr:from>
    <xdr:to>
      <xdr:col>15</xdr:col>
      <xdr:colOff>101600</xdr:colOff>
      <xdr:row>37</xdr:row>
      <xdr:rowOff>334995</xdr:rowOff>
    </xdr:to>
    <xdr:sp macro="" textlink="">
      <xdr:nvSpPr>
        <xdr:cNvPr id="138" name="楕円 137"/>
        <xdr:cNvSpPr/>
      </xdr:nvSpPr>
      <xdr:spPr bwMode="auto">
        <a:xfrm>
          <a:off x="2857500" y="7358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319772</xdr:rowOff>
    </xdr:from>
    <xdr:ext cx="762000" cy="259045"/>
    <xdr:sp macro="" textlink="">
      <xdr:nvSpPr>
        <xdr:cNvPr id="139" name="テキスト ボックス 138"/>
        <xdr:cNvSpPr txBox="1"/>
      </xdr:nvSpPr>
      <xdr:spPr>
        <a:xfrm>
          <a:off x="2527300" y="7444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千葉県館山市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47,345
46,969
110.05
18,923,664
17,748,146
1,161,663
10,924,498
17,686,025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88791</xdr:rowOff>
    </xdr:from>
    <xdr:to>
      <xdr:col>24</xdr:col>
      <xdr:colOff>62865</xdr:colOff>
      <xdr:row>37</xdr:row>
      <xdr:rowOff>47533</xdr:rowOff>
    </xdr:to>
    <xdr:cxnSp macro="">
      <xdr:nvCxnSpPr>
        <xdr:cNvPr id="53" name="直線コネクタ 52"/>
        <xdr:cNvCxnSpPr/>
      </xdr:nvCxnSpPr>
      <xdr:spPr>
        <a:xfrm flipV="1">
          <a:off x="4633595" y="5403741"/>
          <a:ext cx="1270" cy="987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51360</xdr:rowOff>
    </xdr:from>
    <xdr:ext cx="534377" cy="259045"/>
    <xdr:sp macro="" textlink="">
      <xdr:nvSpPr>
        <xdr:cNvPr id="54" name="人件費最小値テキスト"/>
        <xdr:cNvSpPr txBox="1"/>
      </xdr:nvSpPr>
      <xdr:spPr>
        <a:xfrm>
          <a:off x="4686300" y="639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47533</xdr:rowOff>
    </xdr:from>
    <xdr:to>
      <xdr:col>24</xdr:col>
      <xdr:colOff>152400</xdr:colOff>
      <xdr:row>37</xdr:row>
      <xdr:rowOff>47533</xdr:rowOff>
    </xdr:to>
    <xdr:cxnSp macro="">
      <xdr:nvCxnSpPr>
        <xdr:cNvPr id="55" name="直線コネクタ 54"/>
        <xdr:cNvCxnSpPr/>
      </xdr:nvCxnSpPr>
      <xdr:spPr>
        <a:xfrm>
          <a:off x="4546600" y="6391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35468</xdr:rowOff>
    </xdr:from>
    <xdr:ext cx="599010" cy="259045"/>
    <xdr:sp macro="" textlink="">
      <xdr:nvSpPr>
        <xdr:cNvPr id="56" name="人件費最大値テキスト"/>
        <xdr:cNvSpPr txBox="1"/>
      </xdr:nvSpPr>
      <xdr:spPr>
        <a:xfrm>
          <a:off x="4686300" y="51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88791</xdr:rowOff>
    </xdr:from>
    <xdr:to>
      <xdr:col>24</xdr:col>
      <xdr:colOff>152400</xdr:colOff>
      <xdr:row>31</xdr:row>
      <xdr:rowOff>88791</xdr:rowOff>
    </xdr:to>
    <xdr:cxnSp macro="">
      <xdr:nvCxnSpPr>
        <xdr:cNvPr id="57" name="直線コネクタ 56"/>
        <xdr:cNvCxnSpPr/>
      </xdr:nvCxnSpPr>
      <xdr:spPr>
        <a:xfrm>
          <a:off x="4546600" y="54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13522</xdr:rowOff>
    </xdr:from>
    <xdr:to>
      <xdr:col>24</xdr:col>
      <xdr:colOff>63500</xdr:colOff>
      <xdr:row>37</xdr:row>
      <xdr:rowOff>14628</xdr:rowOff>
    </xdr:to>
    <xdr:cxnSp macro="">
      <xdr:nvCxnSpPr>
        <xdr:cNvPr id="58" name="直線コネクタ 57"/>
        <xdr:cNvCxnSpPr/>
      </xdr:nvCxnSpPr>
      <xdr:spPr>
        <a:xfrm>
          <a:off x="3797300" y="6357172"/>
          <a:ext cx="838200" cy="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68073</xdr:rowOff>
    </xdr:from>
    <xdr:ext cx="534377" cy="259045"/>
    <xdr:sp macro="" textlink="">
      <xdr:nvSpPr>
        <xdr:cNvPr id="59" name="人件費平均値テキスト"/>
        <xdr:cNvSpPr txBox="1"/>
      </xdr:nvSpPr>
      <xdr:spPr>
        <a:xfrm>
          <a:off x="4686300" y="6068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45196</xdr:rowOff>
    </xdr:from>
    <xdr:to>
      <xdr:col>24</xdr:col>
      <xdr:colOff>114300</xdr:colOff>
      <xdr:row>36</xdr:row>
      <xdr:rowOff>146796</xdr:rowOff>
    </xdr:to>
    <xdr:sp macro="" textlink="">
      <xdr:nvSpPr>
        <xdr:cNvPr id="60" name="フローチャート: 判断 59"/>
        <xdr:cNvSpPr/>
      </xdr:nvSpPr>
      <xdr:spPr>
        <a:xfrm>
          <a:off x="45847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10294</xdr:rowOff>
    </xdr:from>
    <xdr:to>
      <xdr:col>19</xdr:col>
      <xdr:colOff>177800</xdr:colOff>
      <xdr:row>37</xdr:row>
      <xdr:rowOff>13522</xdr:rowOff>
    </xdr:to>
    <xdr:cxnSp macro="">
      <xdr:nvCxnSpPr>
        <xdr:cNvPr id="61" name="直線コネクタ 60"/>
        <xdr:cNvCxnSpPr/>
      </xdr:nvCxnSpPr>
      <xdr:spPr>
        <a:xfrm>
          <a:off x="2908300" y="6353944"/>
          <a:ext cx="889000" cy="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53307</xdr:rowOff>
    </xdr:from>
    <xdr:to>
      <xdr:col>20</xdr:col>
      <xdr:colOff>38100</xdr:colOff>
      <xdr:row>36</xdr:row>
      <xdr:rowOff>154907</xdr:rowOff>
    </xdr:to>
    <xdr:sp macro="" textlink="">
      <xdr:nvSpPr>
        <xdr:cNvPr id="62" name="フローチャート: 判断 61"/>
        <xdr:cNvSpPr/>
      </xdr:nvSpPr>
      <xdr:spPr>
        <a:xfrm>
          <a:off x="3746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171434</xdr:rowOff>
    </xdr:from>
    <xdr:ext cx="534377" cy="259045"/>
    <xdr:sp macro="" textlink="">
      <xdr:nvSpPr>
        <xdr:cNvPr id="63" name="テキスト ボックス 62"/>
        <xdr:cNvSpPr txBox="1"/>
      </xdr:nvSpPr>
      <xdr:spPr>
        <a:xfrm>
          <a:off x="3530111" y="600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10294</xdr:rowOff>
    </xdr:from>
    <xdr:to>
      <xdr:col>15</xdr:col>
      <xdr:colOff>50800</xdr:colOff>
      <xdr:row>37</xdr:row>
      <xdr:rowOff>14368</xdr:rowOff>
    </xdr:to>
    <xdr:cxnSp macro="">
      <xdr:nvCxnSpPr>
        <xdr:cNvPr id="64" name="直線コネクタ 63"/>
        <xdr:cNvCxnSpPr/>
      </xdr:nvCxnSpPr>
      <xdr:spPr>
        <a:xfrm flipV="1">
          <a:off x="2019300" y="6353944"/>
          <a:ext cx="889000" cy="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74402</xdr:rowOff>
    </xdr:from>
    <xdr:to>
      <xdr:col>15</xdr:col>
      <xdr:colOff>101600</xdr:colOff>
      <xdr:row>37</xdr:row>
      <xdr:rowOff>4552</xdr:rowOff>
    </xdr:to>
    <xdr:sp macro="" textlink="">
      <xdr:nvSpPr>
        <xdr:cNvPr id="65" name="フローチャート: 判断 64"/>
        <xdr:cNvSpPr/>
      </xdr:nvSpPr>
      <xdr:spPr>
        <a:xfrm>
          <a:off x="28575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21079</xdr:rowOff>
    </xdr:from>
    <xdr:ext cx="534377" cy="259045"/>
    <xdr:sp macro="" textlink="">
      <xdr:nvSpPr>
        <xdr:cNvPr id="66" name="テキスト ボックス 65"/>
        <xdr:cNvSpPr txBox="1"/>
      </xdr:nvSpPr>
      <xdr:spPr>
        <a:xfrm>
          <a:off x="2641111" y="602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14368</xdr:rowOff>
    </xdr:from>
    <xdr:to>
      <xdr:col>10</xdr:col>
      <xdr:colOff>114300</xdr:colOff>
      <xdr:row>37</xdr:row>
      <xdr:rowOff>25779</xdr:rowOff>
    </xdr:to>
    <xdr:cxnSp macro="">
      <xdr:nvCxnSpPr>
        <xdr:cNvPr id="67" name="直線コネクタ 66"/>
        <xdr:cNvCxnSpPr/>
      </xdr:nvCxnSpPr>
      <xdr:spPr>
        <a:xfrm flipV="1">
          <a:off x="1130300" y="6358018"/>
          <a:ext cx="889000" cy="1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46618</xdr:rowOff>
    </xdr:from>
    <xdr:to>
      <xdr:col>10</xdr:col>
      <xdr:colOff>165100</xdr:colOff>
      <xdr:row>36</xdr:row>
      <xdr:rowOff>148218</xdr:rowOff>
    </xdr:to>
    <xdr:sp macro="" textlink="">
      <xdr:nvSpPr>
        <xdr:cNvPr id="68" name="フローチャート: 判断 67"/>
        <xdr:cNvSpPr/>
      </xdr:nvSpPr>
      <xdr:spPr>
        <a:xfrm>
          <a:off x="1968500" y="62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164745</xdr:rowOff>
    </xdr:from>
    <xdr:ext cx="534377" cy="259045"/>
    <xdr:sp macro="" textlink="">
      <xdr:nvSpPr>
        <xdr:cNvPr id="69" name="テキスト ボックス 68"/>
        <xdr:cNvSpPr txBox="1"/>
      </xdr:nvSpPr>
      <xdr:spPr>
        <a:xfrm>
          <a:off x="1752111" y="599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51547</xdr:rowOff>
    </xdr:from>
    <xdr:to>
      <xdr:col>6</xdr:col>
      <xdr:colOff>38100</xdr:colOff>
      <xdr:row>36</xdr:row>
      <xdr:rowOff>153147</xdr:rowOff>
    </xdr:to>
    <xdr:sp macro="" textlink="">
      <xdr:nvSpPr>
        <xdr:cNvPr id="70" name="フローチャート: 判断 69"/>
        <xdr:cNvSpPr/>
      </xdr:nvSpPr>
      <xdr:spPr>
        <a:xfrm>
          <a:off x="1079500" y="622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169674</xdr:rowOff>
    </xdr:from>
    <xdr:ext cx="534377" cy="259045"/>
    <xdr:sp macro="" textlink="">
      <xdr:nvSpPr>
        <xdr:cNvPr id="71" name="テキスト ボックス 70"/>
        <xdr:cNvSpPr txBox="1"/>
      </xdr:nvSpPr>
      <xdr:spPr>
        <a:xfrm>
          <a:off x="863111" y="599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135278</xdr:rowOff>
    </xdr:from>
    <xdr:to>
      <xdr:col>24</xdr:col>
      <xdr:colOff>114300</xdr:colOff>
      <xdr:row>37</xdr:row>
      <xdr:rowOff>65428</xdr:rowOff>
    </xdr:to>
    <xdr:sp macro="" textlink="">
      <xdr:nvSpPr>
        <xdr:cNvPr id="77" name="楕円 76"/>
        <xdr:cNvSpPr/>
      </xdr:nvSpPr>
      <xdr:spPr>
        <a:xfrm>
          <a:off x="4584700" y="630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50205</xdr:rowOff>
    </xdr:from>
    <xdr:ext cx="534377" cy="259045"/>
    <xdr:sp macro="" textlink="">
      <xdr:nvSpPr>
        <xdr:cNvPr id="78" name="人件費該当値テキスト"/>
        <xdr:cNvSpPr txBox="1"/>
      </xdr:nvSpPr>
      <xdr:spPr>
        <a:xfrm>
          <a:off x="4686300" y="622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134172</xdr:rowOff>
    </xdr:from>
    <xdr:to>
      <xdr:col>20</xdr:col>
      <xdr:colOff>38100</xdr:colOff>
      <xdr:row>37</xdr:row>
      <xdr:rowOff>64322</xdr:rowOff>
    </xdr:to>
    <xdr:sp macro="" textlink="">
      <xdr:nvSpPr>
        <xdr:cNvPr id="79" name="楕円 78"/>
        <xdr:cNvSpPr/>
      </xdr:nvSpPr>
      <xdr:spPr>
        <a:xfrm>
          <a:off x="3746500" y="630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55449</xdr:rowOff>
    </xdr:from>
    <xdr:ext cx="534377" cy="259045"/>
    <xdr:sp macro="" textlink="">
      <xdr:nvSpPr>
        <xdr:cNvPr id="80" name="テキスト ボックス 79"/>
        <xdr:cNvSpPr txBox="1"/>
      </xdr:nvSpPr>
      <xdr:spPr>
        <a:xfrm>
          <a:off x="3530111" y="639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130944</xdr:rowOff>
    </xdr:from>
    <xdr:to>
      <xdr:col>15</xdr:col>
      <xdr:colOff>101600</xdr:colOff>
      <xdr:row>37</xdr:row>
      <xdr:rowOff>61094</xdr:rowOff>
    </xdr:to>
    <xdr:sp macro="" textlink="">
      <xdr:nvSpPr>
        <xdr:cNvPr id="81" name="楕円 80"/>
        <xdr:cNvSpPr/>
      </xdr:nvSpPr>
      <xdr:spPr>
        <a:xfrm>
          <a:off x="2857500" y="630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52221</xdr:rowOff>
    </xdr:from>
    <xdr:ext cx="534377" cy="259045"/>
    <xdr:sp macro="" textlink="">
      <xdr:nvSpPr>
        <xdr:cNvPr id="82" name="テキスト ボックス 81"/>
        <xdr:cNvSpPr txBox="1"/>
      </xdr:nvSpPr>
      <xdr:spPr>
        <a:xfrm>
          <a:off x="2641111" y="639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135018</xdr:rowOff>
    </xdr:from>
    <xdr:to>
      <xdr:col>10</xdr:col>
      <xdr:colOff>165100</xdr:colOff>
      <xdr:row>37</xdr:row>
      <xdr:rowOff>65168</xdr:rowOff>
    </xdr:to>
    <xdr:sp macro="" textlink="">
      <xdr:nvSpPr>
        <xdr:cNvPr id="83" name="楕円 82"/>
        <xdr:cNvSpPr/>
      </xdr:nvSpPr>
      <xdr:spPr>
        <a:xfrm>
          <a:off x="1968500" y="630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56295</xdr:rowOff>
    </xdr:from>
    <xdr:ext cx="534377" cy="259045"/>
    <xdr:sp macro="" textlink="">
      <xdr:nvSpPr>
        <xdr:cNvPr id="84" name="テキスト ボックス 83"/>
        <xdr:cNvSpPr txBox="1"/>
      </xdr:nvSpPr>
      <xdr:spPr>
        <a:xfrm>
          <a:off x="1752111" y="639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146429</xdr:rowOff>
    </xdr:from>
    <xdr:to>
      <xdr:col>6</xdr:col>
      <xdr:colOff>38100</xdr:colOff>
      <xdr:row>37</xdr:row>
      <xdr:rowOff>76579</xdr:rowOff>
    </xdr:to>
    <xdr:sp macro="" textlink="">
      <xdr:nvSpPr>
        <xdr:cNvPr id="85" name="楕円 84"/>
        <xdr:cNvSpPr/>
      </xdr:nvSpPr>
      <xdr:spPr>
        <a:xfrm>
          <a:off x="1079500" y="631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67706</xdr:rowOff>
    </xdr:from>
    <xdr:ext cx="534377" cy="259045"/>
    <xdr:sp macro="" textlink="">
      <xdr:nvSpPr>
        <xdr:cNvPr id="86" name="テキスト ボックス 85"/>
        <xdr:cNvSpPr txBox="1"/>
      </xdr:nvSpPr>
      <xdr:spPr>
        <a:xfrm>
          <a:off x="863111" y="641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9" name="テキスト ボックス 98"/>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15886</xdr:rowOff>
    </xdr:from>
    <xdr:to>
      <xdr:col>24</xdr:col>
      <xdr:colOff>62865</xdr:colOff>
      <xdr:row>58</xdr:row>
      <xdr:rowOff>167088</xdr:rowOff>
    </xdr:to>
    <xdr:cxnSp macro="">
      <xdr:nvCxnSpPr>
        <xdr:cNvPr id="113" name="直線コネクタ 112"/>
        <xdr:cNvCxnSpPr/>
      </xdr:nvCxnSpPr>
      <xdr:spPr>
        <a:xfrm flipV="1">
          <a:off x="4633595" y="8759836"/>
          <a:ext cx="1270" cy="1351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170915</xdr:rowOff>
    </xdr:from>
    <xdr:ext cx="534377" cy="259045"/>
    <xdr:sp macro="" textlink="">
      <xdr:nvSpPr>
        <xdr:cNvPr id="114" name="物件費最小値テキスト"/>
        <xdr:cNvSpPr txBox="1"/>
      </xdr:nvSpPr>
      <xdr:spPr>
        <a:xfrm>
          <a:off x="4686300" y="1011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167088</xdr:rowOff>
    </xdr:from>
    <xdr:to>
      <xdr:col>24</xdr:col>
      <xdr:colOff>152400</xdr:colOff>
      <xdr:row>58</xdr:row>
      <xdr:rowOff>167088</xdr:rowOff>
    </xdr:to>
    <xdr:cxnSp macro="">
      <xdr:nvCxnSpPr>
        <xdr:cNvPr id="115" name="直線コネクタ 114"/>
        <xdr:cNvCxnSpPr/>
      </xdr:nvCxnSpPr>
      <xdr:spPr>
        <a:xfrm>
          <a:off x="4546600" y="10111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134013</xdr:rowOff>
    </xdr:from>
    <xdr:ext cx="599010" cy="259045"/>
    <xdr:sp macro="" textlink="">
      <xdr:nvSpPr>
        <xdr:cNvPr id="116" name="物件費最大値テキスト"/>
        <xdr:cNvSpPr txBox="1"/>
      </xdr:nvSpPr>
      <xdr:spPr>
        <a:xfrm>
          <a:off x="4686300" y="8535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15886</xdr:rowOff>
    </xdr:from>
    <xdr:to>
      <xdr:col>24</xdr:col>
      <xdr:colOff>152400</xdr:colOff>
      <xdr:row>51</xdr:row>
      <xdr:rowOff>15886</xdr:rowOff>
    </xdr:to>
    <xdr:cxnSp macro="">
      <xdr:nvCxnSpPr>
        <xdr:cNvPr id="117" name="直線コネクタ 116"/>
        <xdr:cNvCxnSpPr/>
      </xdr:nvCxnSpPr>
      <xdr:spPr>
        <a:xfrm>
          <a:off x="4546600" y="875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2888</xdr:rowOff>
    </xdr:from>
    <xdr:to>
      <xdr:col>24</xdr:col>
      <xdr:colOff>63500</xdr:colOff>
      <xdr:row>58</xdr:row>
      <xdr:rowOff>37537</xdr:rowOff>
    </xdr:to>
    <xdr:cxnSp macro="">
      <xdr:nvCxnSpPr>
        <xdr:cNvPr id="118" name="直線コネクタ 117"/>
        <xdr:cNvCxnSpPr/>
      </xdr:nvCxnSpPr>
      <xdr:spPr>
        <a:xfrm flipV="1">
          <a:off x="3797300" y="9946988"/>
          <a:ext cx="838200" cy="3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162853</xdr:rowOff>
    </xdr:from>
    <xdr:ext cx="534377" cy="259045"/>
    <xdr:sp macro="" textlink="">
      <xdr:nvSpPr>
        <xdr:cNvPr id="119" name="物件費平均値テキスト"/>
        <xdr:cNvSpPr txBox="1"/>
      </xdr:nvSpPr>
      <xdr:spPr>
        <a:xfrm>
          <a:off x="4686300" y="9592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139976</xdr:rowOff>
    </xdr:from>
    <xdr:to>
      <xdr:col>24</xdr:col>
      <xdr:colOff>114300</xdr:colOff>
      <xdr:row>57</xdr:row>
      <xdr:rowOff>70126</xdr:rowOff>
    </xdr:to>
    <xdr:sp macro="" textlink="">
      <xdr:nvSpPr>
        <xdr:cNvPr id="120" name="フローチャート: 判断 119"/>
        <xdr:cNvSpPr/>
      </xdr:nvSpPr>
      <xdr:spPr>
        <a:xfrm>
          <a:off x="4584700" y="974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18879</xdr:rowOff>
    </xdr:from>
    <xdr:to>
      <xdr:col>19</xdr:col>
      <xdr:colOff>177800</xdr:colOff>
      <xdr:row>58</xdr:row>
      <xdr:rowOff>37537</xdr:rowOff>
    </xdr:to>
    <xdr:cxnSp macro="">
      <xdr:nvCxnSpPr>
        <xdr:cNvPr id="121" name="直線コネクタ 120"/>
        <xdr:cNvCxnSpPr/>
      </xdr:nvCxnSpPr>
      <xdr:spPr>
        <a:xfrm>
          <a:off x="2908300" y="9962979"/>
          <a:ext cx="889000" cy="1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146910</xdr:rowOff>
    </xdr:from>
    <xdr:to>
      <xdr:col>20</xdr:col>
      <xdr:colOff>38100</xdr:colOff>
      <xdr:row>57</xdr:row>
      <xdr:rowOff>77060</xdr:rowOff>
    </xdr:to>
    <xdr:sp macro="" textlink="">
      <xdr:nvSpPr>
        <xdr:cNvPr id="122" name="フローチャート: 判断 121"/>
        <xdr:cNvSpPr/>
      </xdr:nvSpPr>
      <xdr:spPr>
        <a:xfrm>
          <a:off x="3746500" y="974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93587</xdr:rowOff>
    </xdr:from>
    <xdr:ext cx="534377" cy="259045"/>
    <xdr:sp macro="" textlink="">
      <xdr:nvSpPr>
        <xdr:cNvPr id="123" name="テキスト ボックス 122"/>
        <xdr:cNvSpPr txBox="1"/>
      </xdr:nvSpPr>
      <xdr:spPr>
        <a:xfrm>
          <a:off x="3530111" y="952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18879</xdr:rowOff>
    </xdr:from>
    <xdr:to>
      <xdr:col>15</xdr:col>
      <xdr:colOff>50800</xdr:colOff>
      <xdr:row>58</xdr:row>
      <xdr:rowOff>29384</xdr:rowOff>
    </xdr:to>
    <xdr:cxnSp macro="">
      <xdr:nvCxnSpPr>
        <xdr:cNvPr id="124" name="直線コネクタ 123"/>
        <xdr:cNvCxnSpPr/>
      </xdr:nvCxnSpPr>
      <xdr:spPr>
        <a:xfrm flipV="1">
          <a:off x="2019300" y="9962979"/>
          <a:ext cx="889000" cy="1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30531</xdr:rowOff>
    </xdr:from>
    <xdr:to>
      <xdr:col>15</xdr:col>
      <xdr:colOff>101600</xdr:colOff>
      <xdr:row>57</xdr:row>
      <xdr:rowOff>132131</xdr:rowOff>
    </xdr:to>
    <xdr:sp macro="" textlink="">
      <xdr:nvSpPr>
        <xdr:cNvPr id="125" name="フローチャート: 判断 124"/>
        <xdr:cNvSpPr/>
      </xdr:nvSpPr>
      <xdr:spPr>
        <a:xfrm>
          <a:off x="28575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148658</xdr:rowOff>
    </xdr:from>
    <xdr:ext cx="534377" cy="259045"/>
    <xdr:sp macro="" textlink="">
      <xdr:nvSpPr>
        <xdr:cNvPr id="126" name="テキスト ボックス 125"/>
        <xdr:cNvSpPr txBox="1"/>
      </xdr:nvSpPr>
      <xdr:spPr>
        <a:xfrm>
          <a:off x="2641111" y="957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29384</xdr:rowOff>
    </xdr:from>
    <xdr:to>
      <xdr:col>10</xdr:col>
      <xdr:colOff>114300</xdr:colOff>
      <xdr:row>58</xdr:row>
      <xdr:rowOff>60202</xdr:rowOff>
    </xdr:to>
    <xdr:cxnSp macro="">
      <xdr:nvCxnSpPr>
        <xdr:cNvPr id="127" name="直線コネクタ 126"/>
        <xdr:cNvCxnSpPr/>
      </xdr:nvCxnSpPr>
      <xdr:spPr>
        <a:xfrm flipV="1">
          <a:off x="1130300" y="9973484"/>
          <a:ext cx="889000" cy="3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146355</xdr:rowOff>
    </xdr:from>
    <xdr:to>
      <xdr:col>10</xdr:col>
      <xdr:colOff>165100</xdr:colOff>
      <xdr:row>57</xdr:row>
      <xdr:rowOff>76505</xdr:rowOff>
    </xdr:to>
    <xdr:sp macro="" textlink="">
      <xdr:nvSpPr>
        <xdr:cNvPr id="128" name="フローチャート: 判断 127"/>
        <xdr:cNvSpPr/>
      </xdr:nvSpPr>
      <xdr:spPr>
        <a:xfrm>
          <a:off x="1968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93032</xdr:rowOff>
    </xdr:from>
    <xdr:ext cx="534377" cy="259045"/>
    <xdr:sp macro="" textlink="">
      <xdr:nvSpPr>
        <xdr:cNvPr id="129" name="テキスト ボックス 128"/>
        <xdr:cNvSpPr txBox="1"/>
      </xdr:nvSpPr>
      <xdr:spPr>
        <a:xfrm>
          <a:off x="1752111" y="95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164077</xdr:rowOff>
    </xdr:from>
    <xdr:to>
      <xdr:col>6</xdr:col>
      <xdr:colOff>38100</xdr:colOff>
      <xdr:row>57</xdr:row>
      <xdr:rowOff>94227</xdr:rowOff>
    </xdr:to>
    <xdr:sp macro="" textlink="">
      <xdr:nvSpPr>
        <xdr:cNvPr id="130" name="フローチャート: 判断 129"/>
        <xdr:cNvSpPr/>
      </xdr:nvSpPr>
      <xdr:spPr>
        <a:xfrm>
          <a:off x="1079500" y="97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110754</xdr:rowOff>
    </xdr:from>
    <xdr:ext cx="534377" cy="259045"/>
    <xdr:sp macro="" textlink="">
      <xdr:nvSpPr>
        <xdr:cNvPr id="131" name="テキスト ボックス 130"/>
        <xdr:cNvSpPr txBox="1"/>
      </xdr:nvSpPr>
      <xdr:spPr>
        <a:xfrm>
          <a:off x="863111" y="954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123538</xdr:rowOff>
    </xdr:from>
    <xdr:to>
      <xdr:col>24</xdr:col>
      <xdr:colOff>114300</xdr:colOff>
      <xdr:row>58</xdr:row>
      <xdr:rowOff>53688</xdr:rowOff>
    </xdr:to>
    <xdr:sp macro="" textlink="">
      <xdr:nvSpPr>
        <xdr:cNvPr id="137" name="楕円 136"/>
        <xdr:cNvSpPr/>
      </xdr:nvSpPr>
      <xdr:spPr>
        <a:xfrm>
          <a:off x="4584700" y="989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101965</xdr:rowOff>
    </xdr:from>
    <xdr:ext cx="534377" cy="259045"/>
    <xdr:sp macro="" textlink="">
      <xdr:nvSpPr>
        <xdr:cNvPr id="138" name="物件費該当値テキスト"/>
        <xdr:cNvSpPr txBox="1"/>
      </xdr:nvSpPr>
      <xdr:spPr>
        <a:xfrm>
          <a:off x="4686300" y="987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158187</xdr:rowOff>
    </xdr:from>
    <xdr:to>
      <xdr:col>20</xdr:col>
      <xdr:colOff>38100</xdr:colOff>
      <xdr:row>58</xdr:row>
      <xdr:rowOff>88337</xdr:rowOff>
    </xdr:to>
    <xdr:sp macro="" textlink="">
      <xdr:nvSpPr>
        <xdr:cNvPr id="139" name="楕円 138"/>
        <xdr:cNvSpPr/>
      </xdr:nvSpPr>
      <xdr:spPr>
        <a:xfrm>
          <a:off x="3746500" y="993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79464</xdr:rowOff>
    </xdr:from>
    <xdr:ext cx="534377" cy="259045"/>
    <xdr:sp macro="" textlink="">
      <xdr:nvSpPr>
        <xdr:cNvPr id="140" name="テキスト ボックス 139"/>
        <xdr:cNvSpPr txBox="1"/>
      </xdr:nvSpPr>
      <xdr:spPr>
        <a:xfrm>
          <a:off x="3530111" y="1002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139529</xdr:rowOff>
    </xdr:from>
    <xdr:to>
      <xdr:col>15</xdr:col>
      <xdr:colOff>101600</xdr:colOff>
      <xdr:row>58</xdr:row>
      <xdr:rowOff>69679</xdr:rowOff>
    </xdr:to>
    <xdr:sp macro="" textlink="">
      <xdr:nvSpPr>
        <xdr:cNvPr id="141" name="楕円 140"/>
        <xdr:cNvSpPr/>
      </xdr:nvSpPr>
      <xdr:spPr>
        <a:xfrm>
          <a:off x="2857500" y="991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60806</xdr:rowOff>
    </xdr:from>
    <xdr:ext cx="534377" cy="259045"/>
    <xdr:sp macro="" textlink="">
      <xdr:nvSpPr>
        <xdr:cNvPr id="142" name="テキスト ボックス 141"/>
        <xdr:cNvSpPr txBox="1"/>
      </xdr:nvSpPr>
      <xdr:spPr>
        <a:xfrm>
          <a:off x="2641111" y="1000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150034</xdr:rowOff>
    </xdr:from>
    <xdr:to>
      <xdr:col>10</xdr:col>
      <xdr:colOff>165100</xdr:colOff>
      <xdr:row>58</xdr:row>
      <xdr:rowOff>80184</xdr:rowOff>
    </xdr:to>
    <xdr:sp macro="" textlink="">
      <xdr:nvSpPr>
        <xdr:cNvPr id="143" name="楕円 142"/>
        <xdr:cNvSpPr/>
      </xdr:nvSpPr>
      <xdr:spPr>
        <a:xfrm>
          <a:off x="1968500" y="992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71311</xdr:rowOff>
    </xdr:from>
    <xdr:ext cx="534377" cy="259045"/>
    <xdr:sp macro="" textlink="">
      <xdr:nvSpPr>
        <xdr:cNvPr id="144" name="テキスト ボックス 143"/>
        <xdr:cNvSpPr txBox="1"/>
      </xdr:nvSpPr>
      <xdr:spPr>
        <a:xfrm>
          <a:off x="1752111" y="1001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9402</xdr:rowOff>
    </xdr:from>
    <xdr:to>
      <xdr:col>6</xdr:col>
      <xdr:colOff>38100</xdr:colOff>
      <xdr:row>58</xdr:row>
      <xdr:rowOff>111002</xdr:rowOff>
    </xdr:to>
    <xdr:sp macro="" textlink="">
      <xdr:nvSpPr>
        <xdr:cNvPr id="145" name="楕円 144"/>
        <xdr:cNvSpPr/>
      </xdr:nvSpPr>
      <xdr:spPr>
        <a:xfrm>
          <a:off x="1079500" y="995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102129</xdr:rowOff>
    </xdr:from>
    <xdr:ext cx="534377" cy="259045"/>
    <xdr:sp macro="" textlink="">
      <xdr:nvSpPr>
        <xdr:cNvPr id="146" name="テキスト ボックス 145"/>
        <xdr:cNvSpPr txBox="1"/>
      </xdr:nvSpPr>
      <xdr:spPr>
        <a:xfrm>
          <a:off x="863111" y="1004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157531</xdr:rowOff>
    </xdr:from>
    <xdr:to>
      <xdr:col>24</xdr:col>
      <xdr:colOff>62865</xdr:colOff>
      <xdr:row>78</xdr:row>
      <xdr:rowOff>108564</xdr:rowOff>
    </xdr:to>
    <xdr:cxnSp macro="">
      <xdr:nvCxnSpPr>
        <xdr:cNvPr id="168" name="直線コネクタ 167"/>
        <xdr:cNvCxnSpPr/>
      </xdr:nvCxnSpPr>
      <xdr:spPr>
        <a:xfrm flipV="1">
          <a:off x="4633595" y="12330481"/>
          <a:ext cx="1270" cy="115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112391</xdr:rowOff>
    </xdr:from>
    <xdr:ext cx="469744" cy="259045"/>
    <xdr:sp macro="" textlink="">
      <xdr:nvSpPr>
        <xdr:cNvPr id="169" name="維持補修費最小値テキスト"/>
        <xdr:cNvSpPr txBox="1"/>
      </xdr:nvSpPr>
      <xdr:spPr>
        <a:xfrm>
          <a:off x="4686300" y="1348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108564</xdr:rowOff>
    </xdr:from>
    <xdr:to>
      <xdr:col>24</xdr:col>
      <xdr:colOff>152400</xdr:colOff>
      <xdr:row>78</xdr:row>
      <xdr:rowOff>108564</xdr:rowOff>
    </xdr:to>
    <xdr:cxnSp macro="">
      <xdr:nvCxnSpPr>
        <xdr:cNvPr id="170" name="直線コネクタ 169"/>
        <xdr:cNvCxnSpPr/>
      </xdr:nvCxnSpPr>
      <xdr:spPr>
        <a:xfrm>
          <a:off x="4546600" y="1348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104208</xdr:rowOff>
    </xdr:from>
    <xdr:ext cx="534377" cy="259045"/>
    <xdr:sp macro="" textlink="">
      <xdr:nvSpPr>
        <xdr:cNvPr id="171" name="維持補修費最大値テキスト"/>
        <xdr:cNvSpPr txBox="1"/>
      </xdr:nvSpPr>
      <xdr:spPr>
        <a:xfrm>
          <a:off x="4686300" y="1210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157531</xdr:rowOff>
    </xdr:from>
    <xdr:to>
      <xdr:col>24</xdr:col>
      <xdr:colOff>152400</xdr:colOff>
      <xdr:row>71</xdr:row>
      <xdr:rowOff>157531</xdr:rowOff>
    </xdr:to>
    <xdr:cxnSp macro="">
      <xdr:nvCxnSpPr>
        <xdr:cNvPr id="172" name="直線コネクタ 171"/>
        <xdr:cNvCxnSpPr/>
      </xdr:nvCxnSpPr>
      <xdr:spPr>
        <a:xfrm>
          <a:off x="4546600" y="12330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108564</xdr:rowOff>
    </xdr:from>
    <xdr:to>
      <xdr:col>24</xdr:col>
      <xdr:colOff>63500</xdr:colOff>
      <xdr:row>78</xdr:row>
      <xdr:rowOff>109731</xdr:rowOff>
    </xdr:to>
    <xdr:cxnSp macro="">
      <xdr:nvCxnSpPr>
        <xdr:cNvPr id="173" name="直線コネクタ 172"/>
        <xdr:cNvCxnSpPr/>
      </xdr:nvCxnSpPr>
      <xdr:spPr>
        <a:xfrm flipV="1">
          <a:off x="3797300" y="13481664"/>
          <a:ext cx="838200" cy="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120716</xdr:rowOff>
    </xdr:from>
    <xdr:ext cx="469744" cy="259045"/>
    <xdr:sp macro="" textlink="">
      <xdr:nvSpPr>
        <xdr:cNvPr id="174" name="維持補修費平均値テキスト"/>
        <xdr:cNvSpPr txBox="1"/>
      </xdr:nvSpPr>
      <xdr:spPr>
        <a:xfrm>
          <a:off x="4686300" y="13150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97839</xdr:rowOff>
    </xdr:from>
    <xdr:to>
      <xdr:col>24</xdr:col>
      <xdr:colOff>114300</xdr:colOff>
      <xdr:row>78</xdr:row>
      <xdr:rowOff>27989</xdr:rowOff>
    </xdr:to>
    <xdr:sp macro="" textlink="">
      <xdr:nvSpPr>
        <xdr:cNvPr id="175" name="フローチャート: 判断 174"/>
        <xdr:cNvSpPr/>
      </xdr:nvSpPr>
      <xdr:spPr>
        <a:xfrm>
          <a:off x="4584700" y="1329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98461</xdr:rowOff>
    </xdr:from>
    <xdr:to>
      <xdr:col>19</xdr:col>
      <xdr:colOff>177800</xdr:colOff>
      <xdr:row>78</xdr:row>
      <xdr:rowOff>109731</xdr:rowOff>
    </xdr:to>
    <xdr:cxnSp macro="">
      <xdr:nvCxnSpPr>
        <xdr:cNvPr id="176" name="直線コネクタ 175"/>
        <xdr:cNvCxnSpPr/>
      </xdr:nvCxnSpPr>
      <xdr:spPr>
        <a:xfrm>
          <a:off x="2908300" y="13471561"/>
          <a:ext cx="889000" cy="1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117658</xdr:rowOff>
    </xdr:from>
    <xdr:to>
      <xdr:col>20</xdr:col>
      <xdr:colOff>38100</xdr:colOff>
      <xdr:row>78</xdr:row>
      <xdr:rowOff>47808</xdr:rowOff>
    </xdr:to>
    <xdr:sp macro="" textlink="">
      <xdr:nvSpPr>
        <xdr:cNvPr id="177" name="フローチャート: 判断 176"/>
        <xdr:cNvSpPr/>
      </xdr:nvSpPr>
      <xdr:spPr>
        <a:xfrm>
          <a:off x="3746500" y="133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64335</xdr:rowOff>
    </xdr:from>
    <xdr:ext cx="469744" cy="259045"/>
    <xdr:sp macro="" textlink="">
      <xdr:nvSpPr>
        <xdr:cNvPr id="178" name="テキスト ボックス 177"/>
        <xdr:cNvSpPr txBox="1"/>
      </xdr:nvSpPr>
      <xdr:spPr>
        <a:xfrm>
          <a:off x="3562428" y="1309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98461</xdr:rowOff>
    </xdr:from>
    <xdr:to>
      <xdr:col>15</xdr:col>
      <xdr:colOff>50800</xdr:colOff>
      <xdr:row>78</xdr:row>
      <xdr:rowOff>104313</xdr:rowOff>
    </xdr:to>
    <xdr:cxnSp macro="">
      <xdr:nvCxnSpPr>
        <xdr:cNvPr id="179" name="直線コネクタ 178"/>
        <xdr:cNvCxnSpPr/>
      </xdr:nvCxnSpPr>
      <xdr:spPr>
        <a:xfrm flipV="1">
          <a:off x="2019300" y="13471561"/>
          <a:ext cx="8890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127831</xdr:rowOff>
    </xdr:from>
    <xdr:to>
      <xdr:col>15</xdr:col>
      <xdr:colOff>101600</xdr:colOff>
      <xdr:row>78</xdr:row>
      <xdr:rowOff>57981</xdr:rowOff>
    </xdr:to>
    <xdr:sp macro="" textlink="">
      <xdr:nvSpPr>
        <xdr:cNvPr id="180" name="フローチャート: 判断 179"/>
        <xdr:cNvSpPr/>
      </xdr:nvSpPr>
      <xdr:spPr>
        <a:xfrm>
          <a:off x="2857500" y="1332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74508</xdr:rowOff>
    </xdr:from>
    <xdr:ext cx="469744" cy="259045"/>
    <xdr:sp macro="" textlink="">
      <xdr:nvSpPr>
        <xdr:cNvPr id="181" name="テキスト ボックス 180"/>
        <xdr:cNvSpPr txBox="1"/>
      </xdr:nvSpPr>
      <xdr:spPr>
        <a:xfrm>
          <a:off x="2673428" y="13104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104039</xdr:rowOff>
    </xdr:from>
    <xdr:to>
      <xdr:col>10</xdr:col>
      <xdr:colOff>114300</xdr:colOff>
      <xdr:row>78</xdr:row>
      <xdr:rowOff>104313</xdr:rowOff>
    </xdr:to>
    <xdr:cxnSp macro="">
      <xdr:nvCxnSpPr>
        <xdr:cNvPr id="182" name="直線コネクタ 181"/>
        <xdr:cNvCxnSpPr/>
      </xdr:nvCxnSpPr>
      <xdr:spPr>
        <a:xfrm>
          <a:off x="1130300" y="13477139"/>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104834</xdr:rowOff>
    </xdr:from>
    <xdr:to>
      <xdr:col>10</xdr:col>
      <xdr:colOff>165100</xdr:colOff>
      <xdr:row>78</xdr:row>
      <xdr:rowOff>34984</xdr:rowOff>
    </xdr:to>
    <xdr:sp macro="" textlink="">
      <xdr:nvSpPr>
        <xdr:cNvPr id="183" name="フローチャート: 判断 182"/>
        <xdr:cNvSpPr/>
      </xdr:nvSpPr>
      <xdr:spPr>
        <a:xfrm>
          <a:off x="1968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51511</xdr:rowOff>
    </xdr:from>
    <xdr:ext cx="469744" cy="259045"/>
    <xdr:sp macro="" textlink="">
      <xdr:nvSpPr>
        <xdr:cNvPr id="184" name="テキスト ボックス 183"/>
        <xdr:cNvSpPr txBox="1"/>
      </xdr:nvSpPr>
      <xdr:spPr>
        <a:xfrm>
          <a:off x="1784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122459</xdr:rowOff>
    </xdr:from>
    <xdr:to>
      <xdr:col>6</xdr:col>
      <xdr:colOff>38100</xdr:colOff>
      <xdr:row>78</xdr:row>
      <xdr:rowOff>52609</xdr:rowOff>
    </xdr:to>
    <xdr:sp macro="" textlink="">
      <xdr:nvSpPr>
        <xdr:cNvPr id="185" name="フローチャート: 判断 184"/>
        <xdr:cNvSpPr/>
      </xdr:nvSpPr>
      <xdr:spPr>
        <a:xfrm>
          <a:off x="1079500" y="1332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69136</xdr:rowOff>
    </xdr:from>
    <xdr:ext cx="469744" cy="259045"/>
    <xdr:sp macro="" textlink="">
      <xdr:nvSpPr>
        <xdr:cNvPr id="186" name="テキスト ボックス 185"/>
        <xdr:cNvSpPr txBox="1"/>
      </xdr:nvSpPr>
      <xdr:spPr>
        <a:xfrm>
          <a:off x="895428" y="13099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57764</xdr:rowOff>
    </xdr:from>
    <xdr:to>
      <xdr:col>24</xdr:col>
      <xdr:colOff>114300</xdr:colOff>
      <xdr:row>78</xdr:row>
      <xdr:rowOff>159364</xdr:rowOff>
    </xdr:to>
    <xdr:sp macro="" textlink="">
      <xdr:nvSpPr>
        <xdr:cNvPr id="192" name="楕円 191"/>
        <xdr:cNvSpPr/>
      </xdr:nvSpPr>
      <xdr:spPr>
        <a:xfrm>
          <a:off x="4584700" y="1343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144141</xdr:rowOff>
    </xdr:from>
    <xdr:ext cx="469744" cy="259045"/>
    <xdr:sp macro="" textlink="">
      <xdr:nvSpPr>
        <xdr:cNvPr id="193" name="維持補修費該当値テキスト"/>
        <xdr:cNvSpPr txBox="1"/>
      </xdr:nvSpPr>
      <xdr:spPr>
        <a:xfrm>
          <a:off x="4686300" y="1334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58931</xdr:rowOff>
    </xdr:from>
    <xdr:to>
      <xdr:col>20</xdr:col>
      <xdr:colOff>38100</xdr:colOff>
      <xdr:row>78</xdr:row>
      <xdr:rowOff>160531</xdr:rowOff>
    </xdr:to>
    <xdr:sp macro="" textlink="">
      <xdr:nvSpPr>
        <xdr:cNvPr id="194" name="楕円 193"/>
        <xdr:cNvSpPr/>
      </xdr:nvSpPr>
      <xdr:spPr>
        <a:xfrm>
          <a:off x="3746500" y="1343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151658</xdr:rowOff>
    </xdr:from>
    <xdr:ext cx="469744" cy="259045"/>
    <xdr:sp macro="" textlink="">
      <xdr:nvSpPr>
        <xdr:cNvPr id="195" name="テキスト ボックス 194"/>
        <xdr:cNvSpPr txBox="1"/>
      </xdr:nvSpPr>
      <xdr:spPr>
        <a:xfrm>
          <a:off x="3562428" y="13524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47661</xdr:rowOff>
    </xdr:from>
    <xdr:to>
      <xdr:col>15</xdr:col>
      <xdr:colOff>101600</xdr:colOff>
      <xdr:row>78</xdr:row>
      <xdr:rowOff>149261</xdr:rowOff>
    </xdr:to>
    <xdr:sp macro="" textlink="">
      <xdr:nvSpPr>
        <xdr:cNvPr id="196" name="楕円 195"/>
        <xdr:cNvSpPr/>
      </xdr:nvSpPr>
      <xdr:spPr>
        <a:xfrm>
          <a:off x="2857500" y="1342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140388</xdr:rowOff>
    </xdr:from>
    <xdr:ext cx="469744" cy="259045"/>
    <xdr:sp macro="" textlink="">
      <xdr:nvSpPr>
        <xdr:cNvPr id="197" name="テキスト ボックス 196"/>
        <xdr:cNvSpPr txBox="1"/>
      </xdr:nvSpPr>
      <xdr:spPr>
        <a:xfrm>
          <a:off x="2673428" y="1351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53513</xdr:rowOff>
    </xdr:from>
    <xdr:to>
      <xdr:col>10</xdr:col>
      <xdr:colOff>165100</xdr:colOff>
      <xdr:row>78</xdr:row>
      <xdr:rowOff>155113</xdr:rowOff>
    </xdr:to>
    <xdr:sp macro="" textlink="">
      <xdr:nvSpPr>
        <xdr:cNvPr id="198" name="楕円 197"/>
        <xdr:cNvSpPr/>
      </xdr:nvSpPr>
      <xdr:spPr>
        <a:xfrm>
          <a:off x="1968500" y="1342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146240</xdr:rowOff>
    </xdr:from>
    <xdr:ext cx="469744" cy="259045"/>
    <xdr:sp macro="" textlink="">
      <xdr:nvSpPr>
        <xdr:cNvPr id="199" name="テキスト ボックス 198"/>
        <xdr:cNvSpPr txBox="1"/>
      </xdr:nvSpPr>
      <xdr:spPr>
        <a:xfrm>
          <a:off x="1784428" y="13519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53239</xdr:rowOff>
    </xdr:from>
    <xdr:to>
      <xdr:col>6</xdr:col>
      <xdr:colOff>38100</xdr:colOff>
      <xdr:row>78</xdr:row>
      <xdr:rowOff>154839</xdr:rowOff>
    </xdr:to>
    <xdr:sp macro="" textlink="">
      <xdr:nvSpPr>
        <xdr:cNvPr id="200" name="楕円 199"/>
        <xdr:cNvSpPr/>
      </xdr:nvSpPr>
      <xdr:spPr>
        <a:xfrm>
          <a:off x="1079500" y="1342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145966</xdr:rowOff>
    </xdr:from>
    <xdr:ext cx="469744" cy="259045"/>
    <xdr:sp macro="" textlink="">
      <xdr:nvSpPr>
        <xdr:cNvPr id="201" name="テキスト ボックス 200"/>
        <xdr:cNvSpPr txBox="1"/>
      </xdr:nvSpPr>
      <xdr:spPr>
        <a:xfrm>
          <a:off x="895428" y="1351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154040</xdr:rowOff>
    </xdr:from>
    <xdr:to>
      <xdr:col>24</xdr:col>
      <xdr:colOff>62865</xdr:colOff>
      <xdr:row>99</xdr:row>
      <xdr:rowOff>16393</xdr:rowOff>
    </xdr:to>
    <xdr:cxnSp macro="">
      <xdr:nvCxnSpPr>
        <xdr:cNvPr id="226" name="直線コネクタ 225"/>
        <xdr:cNvCxnSpPr/>
      </xdr:nvCxnSpPr>
      <xdr:spPr>
        <a:xfrm flipV="1">
          <a:off x="4633595" y="15755990"/>
          <a:ext cx="1270" cy="123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20220</xdr:rowOff>
    </xdr:from>
    <xdr:ext cx="534377" cy="259045"/>
    <xdr:sp macro="" textlink="">
      <xdr:nvSpPr>
        <xdr:cNvPr id="227" name="扶助費最小値テキスト"/>
        <xdr:cNvSpPr txBox="1"/>
      </xdr:nvSpPr>
      <xdr:spPr>
        <a:xfrm>
          <a:off x="4686300" y="1699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16393</xdr:rowOff>
    </xdr:from>
    <xdr:to>
      <xdr:col>24</xdr:col>
      <xdr:colOff>152400</xdr:colOff>
      <xdr:row>99</xdr:row>
      <xdr:rowOff>16393</xdr:rowOff>
    </xdr:to>
    <xdr:cxnSp macro="">
      <xdr:nvCxnSpPr>
        <xdr:cNvPr id="228" name="直線コネクタ 227"/>
        <xdr:cNvCxnSpPr/>
      </xdr:nvCxnSpPr>
      <xdr:spPr>
        <a:xfrm>
          <a:off x="4546600" y="1698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100717</xdr:rowOff>
    </xdr:from>
    <xdr:ext cx="599010" cy="259045"/>
    <xdr:sp macro="" textlink="">
      <xdr:nvSpPr>
        <xdr:cNvPr id="229" name="扶助費最大値テキスト"/>
        <xdr:cNvSpPr txBox="1"/>
      </xdr:nvSpPr>
      <xdr:spPr>
        <a:xfrm>
          <a:off x="4686300" y="1553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154040</xdr:rowOff>
    </xdr:from>
    <xdr:to>
      <xdr:col>24</xdr:col>
      <xdr:colOff>152400</xdr:colOff>
      <xdr:row>91</xdr:row>
      <xdr:rowOff>154040</xdr:rowOff>
    </xdr:to>
    <xdr:cxnSp macro="">
      <xdr:nvCxnSpPr>
        <xdr:cNvPr id="230" name="直線コネクタ 229"/>
        <xdr:cNvCxnSpPr/>
      </xdr:nvCxnSpPr>
      <xdr:spPr>
        <a:xfrm>
          <a:off x="4546600" y="157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118188</xdr:rowOff>
    </xdr:from>
    <xdr:to>
      <xdr:col>24</xdr:col>
      <xdr:colOff>63500</xdr:colOff>
      <xdr:row>97</xdr:row>
      <xdr:rowOff>163261</xdr:rowOff>
    </xdr:to>
    <xdr:cxnSp macro="">
      <xdr:nvCxnSpPr>
        <xdr:cNvPr id="231" name="直線コネクタ 230"/>
        <xdr:cNvCxnSpPr/>
      </xdr:nvCxnSpPr>
      <xdr:spPr>
        <a:xfrm>
          <a:off x="3797300" y="16748838"/>
          <a:ext cx="838200" cy="4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43356</xdr:rowOff>
    </xdr:from>
    <xdr:ext cx="599010" cy="259045"/>
    <xdr:sp macro="" textlink="">
      <xdr:nvSpPr>
        <xdr:cNvPr id="232" name="扶助費平均値テキスト"/>
        <xdr:cNvSpPr txBox="1"/>
      </xdr:nvSpPr>
      <xdr:spPr>
        <a:xfrm>
          <a:off x="4686300" y="163311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20479</xdr:rowOff>
    </xdr:from>
    <xdr:to>
      <xdr:col>24</xdr:col>
      <xdr:colOff>114300</xdr:colOff>
      <xdr:row>96</xdr:row>
      <xdr:rowOff>122079</xdr:rowOff>
    </xdr:to>
    <xdr:sp macro="" textlink="">
      <xdr:nvSpPr>
        <xdr:cNvPr id="233" name="フローチャート: 判断 232"/>
        <xdr:cNvSpPr/>
      </xdr:nvSpPr>
      <xdr:spPr>
        <a:xfrm>
          <a:off x="45847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118188</xdr:rowOff>
    </xdr:from>
    <xdr:to>
      <xdr:col>19</xdr:col>
      <xdr:colOff>177800</xdr:colOff>
      <xdr:row>98</xdr:row>
      <xdr:rowOff>15418</xdr:rowOff>
    </xdr:to>
    <xdr:cxnSp macro="">
      <xdr:nvCxnSpPr>
        <xdr:cNvPr id="234" name="直線コネクタ 233"/>
        <xdr:cNvCxnSpPr/>
      </xdr:nvCxnSpPr>
      <xdr:spPr>
        <a:xfrm flipV="1">
          <a:off x="2908300" y="16748838"/>
          <a:ext cx="889000" cy="6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24541</xdr:rowOff>
    </xdr:from>
    <xdr:to>
      <xdr:col>20</xdr:col>
      <xdr:colOff>38100</xdr:colOff>
      <xdr:row>96</xdr:row>
      <xdr:rowOff>126141</xdr:rowOff>
    </xdr:to>
    <xdr:sp macro="" textlink="">
      <xdr:nvSpPr>
        <xdr:cNvPr id="235" name="フローチャート: 判断 234"/>
        <xdr:cNvSpPr/>
      </xdr:nvSpPr>
      <xdr:spPr>
        <a:xfrm>
          <a:off x="3746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142668</xdr:rowOff>
    </xdr:from>
    <xdr:ext cx="599010" cy="259045"/>
    <xdr:sp macro="" textlink="">
      <xdr:nvSpPr>
        <xdr:cNvPr id="236" name="テキスト ボックス 235"/>
        <xdr:cNvSpPr txBox="1"/>
      </xdr:nvSpPr>
      <xdr:spPr>
        <a:xfrm>
          <a:off x="3497795" y="1625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15418</xdr:rowOff>
    </xdr:from>
    <xdr:to>
      <xdr:col>15</xdr:col>
      <xdr:colOff>50800</xdr:colOff>
      <xdr:row>98</xdr:row>
      <xdr:rowOff>27397</xdr:rowOff>
    </xdr:to>
    <xdr:cxnSp macro="">
      <xdr:nvCxnSpPr>
        <xdr:cNvPr id="237" name="直線コネクタ 236"/>
        <xdr:cNvCxnSpPr/>
      </xdr:nvCxnSpPr>
      <xdr:spPr>
        <a:xfrm flipV="1">
          <a:off x="2019300" y="16817518"/>
          <a:ext cx="889000" cy="1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87933</xdr:rowOff>
    </xdr:from>
    <xdr:to>
      <xdr:col>15</xdr:col>
      <xdr:colOff>101600</xdr:colOff>
      <xdr:row>97</xdr:row>
      <xdr:rowOff>18083</xdr:rowOff>
    </xdr:to>
    <xdr:sp macro="" textlink="">
      <xdr:nvSpPr>
        <xdr:cNvPr id="238" name="フローチャート: 判断 237"/>
        <xdr:cNvSpPr/>
      </xdr:nvSpPr>
      <xdr:spPr>
        <a:xfrm>
          <a:off x="2857500" y="1654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34610</xdr:rowOff>
    </xdr:from>
    <xdr:ext cx="599010" cy="259045"/>
    <xdr:sp macro="" textlink="">
      <xdr:nvSpPr>
        <xdr:cNvPr id="239" name="テキスト ボックス 238"/>
        <xdr:cNvSpPr txBox="1"/>
      </xdr:nvSpPr>
      <xdr:spPr>
        <a:xfrm>
          <a:off x="2608795" y="1632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27397</xdr:rowOff>
    </xdr:from>
    <xdr:to>
      <xdr:col>10</xdr:col>
      <xdr:colOff>114300</xdr:colOff>
      <xdr:row>98</xdr:row>
      <xdr:rowOff>62829</xdr:rowOff>
    </xdr:to>
    <xdr:cxnSp macro="">
      <xdr:nvCxnSpPr>
        <xdr:cNvPr id="240" name="直線コネクタ 239"/>
        <xdr:cNvCxnSpPr/>
      </xdr:nvCxnSpPr>
      <xdr:spPr>
        <a:xfrm flipV="1">
          <a:off x="1130300" y="16829497"/>
          <a:ext cx="889000" cy="3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63412</xdr:rowOff>
    </xdr:from>
    <xdr:to>
      <xdr:col>10</xdr:col>
      <xdr:colOff>165100</xdr:colOff>
      <xdr:row>97</xdr:row>
      <xdr:rowOff>165012</xdr:rowOff>
    </xdr:to>
    <xdr:sp macro="" textlink="">
      <xdr:nvSpPr>
        <xdr:cNvPr id="241" name="フローチャート: 判断 240"/>
        <xdr:cNvSpPr/>
      </xdr:nvSpPr>
      <xdr:spPr>
        <a:xfrm>
          <a:off x="1968500" y="1669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10089</xdr:rowOff>
    </xdr:from>
    <xdr:ext cx="534377" cy="259045"/>
    <xdr:sp macro="" textlink="">
      <xdr:nvSpPr>
        <xdr:cNvPr id="242" name="テキスト ボックス 241"/>
        <xdr:cNvSpPr txBox="1"/>
      </xdr:nvSpPr>
      <xdr:spPr>
        <a:xfrm>
          <a:off x="1752111" y="1646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109542</xdr:rowOff>
    </xdr:from>
    <xdr:to>
      <xdr:col>6</xdr:col>
      <xdr:colOff>38100</xdr:colOff>
      <xdr:row>98</xdr:row>
      <xdr:rowOff>39692</xdr:rowOff>
    </xdr:to>
    <xdr:sp macro="" textlink="">
      <xdr:nvSpPr>
        <xdr:cNvPr id="243" name="フローチャート: 判断 242"/>
        <xdr:cNvSpPr/>
      </xdr:nvSpPr>
      <xdr:spPr>
        <a:xfrm>
          <a:off x="1079500" y="16740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56219</xdr:rowOff>
    </xdr:from>
    <xdr:ext cx="534377" cy="259045"/>
    <xdr:sp macro="" textlink="">
      <xdr:nvSpPr>
        <xdr:cNvPr id="244" name="テキスト ボックス 243"/>
        <xdr:cNvSpPr txBox="1"/>
      </xdr:nvSpPr>
      <xdr:spPr>
        <a:xfrm>
          <a:off x="863111" y="1651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112461</xdr:rowOff>
    </xdr:from>
    <xdr:to>
      <xdr:col>24</xdr:col>
      <xdr:colOff>114300</xdr:colOff>
      <xdr:row>98</xdr:row>
      <xdr:rowOff>42611</xdr:rowOff>
    </xdr:to>
    <xdr:sp macro="" textlink="">
      <xdr:nvSpPr>
        <xdr:cNvPr id="250" name="楕円 249"/>
        <xdr:cNvSpPr/>
      </xdr:nvSpPr>
      <xdr:spPr>
        <a:xfrm>
          <a:off x="4584700" y="1674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90888</xdr:rowOff>
    </xdr:from>
    <xdr:ext cx="534377" cy="259045"/>
    <xdr:sp macro="" textlink="">
      <xdr:nvSpPr>
        <xdr:cNvPr id="251" name="扶助費該当値テキスト"/>
        <xdr:cNvSpPr txBox="1"/>
      </xdr:nvSpPr>
      <xdr:spPr>
        <a:xfrm>
          <a:off x="4686300" y="1672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67388</xdr:rowOff>
    </xdr:from>
    <xdr:to>
      <xdr:col>20</xdr:col>
      <xdr:colOff>38100</xdr:colOff>
      <xdr:row>97</xdr:row>
      <xdr:rowOff>168988</xdr:rowOff>
    </xdr:to>
    <xdr:sp macro="" textlink="">
      <xdr:nvSpPr>
        <xdr:cNvPr id="252" name="楕円 251"/>
        <xdr:cNvSpPr/>
      </xdr:nvSpPr>
      <xdr:spPr>
        <a:xfrm>
          <a:off x="3746500" y="1669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160115</xdr:rowOff>
    </xdr:from>
    <xdr:ext cx="534377" cy="259045"/>
    <xdr:sp macro="" textlink="">
      <xdr:nvSpPr>
        <xdr:cNvPr id="253" name="テキスト ボックス 252"/>
        <xdr:cNvSpPr txBox="1"/>
      </xdr:nvSpPr>
      <xdr:spPr>
        <a:xfrm>
          <a:off x="3530111" y="1679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136068</xdr:rowOff>
    </xdr:from>
    <xdr:to>
      <xdr:col>15</xdr:col>
      <xdr:colOff>101600</xdr:colOff>
      <xdr:row>98</xdr:row>
      <xdr:rowOff>66218</xdr:rowOff>
    </xdr:to>
    <xdr:sp macro="" textlink="">
      <xdr:nvSpPr>
        <xdr:cNvPr id="254" name="楕円 253"/>
        <xdr:cNvSpPr/>
      </xdr:nvSpPr>
      <xdr:spPr>
        <a:xfrm>
          <a:off x="2857500" y="1676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57345</xdr:rowOff>
    </xdr:from>
    <xdr:ext cx="534377" cy="259045"/>
    <xdr:sp macro="" textlink="">
      <xdr:nvSpPr>
        <xdr:cNvPr id="255" name="テキスト ボックス 254"/>
        <xdr:cNvSpPr txBox="1"/>
      </xdr:nvSpPr>
      <xdr:spPr>
        <a:xfrm>
          <a:off x="2641111" y="1685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148047</xdr:rowOff>
    </xdr:from>
    <xdr:to>
      <xdr:col>10</xdr:col>
      <xdr:colOff>165100</xdr:colOff>
      <xdr:row>98</xdr:row>
      <xdr:rowOff>78197</xdr:rowOff>
    </xdr:to>
    <xdr:sp macro="" textlink="">
      <xdr:nvSpPr>
        <xdr:cNvPr id="256" name="楕円 255"/>
        <xdr:cNvSpPr/>
      </xdr:nvSpPr>
      <xdr:spPr>
        <a:xfrm>
          <a:off x="1968500" y="1677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69324</xdr:rowOff>
    </xdr:from>
    <xdr:ext cx="534377" cy="259045"/>
    <xdr:sp macro="" textlink="">
      <xdr:nvSpPr>
        <xdr:cNvPr id="257" name="テキスト ボックス 256"/>
        <xdr:cNvSpPr txBox="1"/>
      </xdr:nvSpPr>
      <xdr:spPr>
        <a:xfrm>
          <a:off x="1752111" y="1687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12029</xdr:rowOff>
    </xdr:from>
    <xdr:to>
      <xdr:col>6</xdr:col>
      <xdr:colOff>38100</xdr:colOff>
      <xdr:row>98</xdr:row>
      <xdr:rowOff>113629</xdr:rowOff>
    </xdr:to>
    <xdr:sp macro="" textlink="">
      <xdr:nvSpPr>
        <xdr:cNvPr id="258" name="楕円 257"/>
        <xdr:cNvSpPr/>
      </xdr:nvSpPr>
      <xdr:spPr>
        <a:xfrm>
          <a:off x="1079500" y="1681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104756</xdr:rowOff>
    </xdr:from>
    <xdr:ext cx="534377" cy="259045"/>
    <xdr:sp macro="" textlink="">
      <xdr:nvSpPr>
        <xdr:cNvPr id="259" name="テキスト ボックス 258"/>
        <xdr:cNvSpPr txBox="1"/>
      </xdr:nvSpPr>
      <xdr:spPr>
        <a:xfrm>
          <a:off x="863111" y="1690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107130</xdr:rowOff>
    </xdr:from>
    <xdr:to>
      <xdr:col>54</xdr:col>
      <xdr:colOff>189865</xdr:colOff>
      <xdr:row>39</xdr:row>
      <xdr:rowOff>69552</xdr:rowOff>
    </xdr:to>
    <xdr:cxnSp macro="">
      <xdr:nvCxnSpPr>
        <xdr:cNvPr id="286" name="直線コネクタ 285"/>
        <xdr:cNvCxnSpPr/>
      </xdr:nvCxnSpPr>
      <xdr:spPr>
        <a:xfrm flipV="1">
          <a:off x="10475595" y="5250630"/>
          <a:ext cx="1270" cy="1505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73379</xdr:rowOff>
    </xdr:from>
    <xdr:ext cx="534377" cy="259045"/>
    <xdr:sp macro="" textlink="">
      <xdr:nvSpPr>
        <xdr:cNvPr id="287" name="補助費等最小値テキスト"/>
        <xdr:cNvSpPr txBox="1"/>
      </xdr:nvSpPr>
      <xdr:spPr>
        <a:xfrm>
          <a:off x="10528300" y="675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69552</xdr:rowOff>
    </xdr:from>
    <xdr:to>
      <xdr:col>55</xdr:col>
      <xdr:colOff>88900</xdr:colOff>
      <xdr:row>39</xdr:row>
      <xdr:rowOff>69552</xdr:rowOff>
    </xdr:to>
    <xdr:cxnSp macro="">
      <xdr:nvCxnSpPr>
        <xdr:cNvPr id="288" name="直線コネクタ 287"/>
        <xdr:cNvCxnSpPr/>
      </xdr:nvCxnSpPr>
      <xdr:spPr>
        <a:xfrm>
          <a:off x="10388600" y="6756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53807</xdr:rowOff>
    </xdr:from>
    <xdr:ext cx="599010" cy="259045"/>
    <xdr:sp macro="" textlink="">
      <xdr:nvSpPr>
        <xdr:cNvPr id="289" name="補助費等最大値テキスト"/>
        <xdr:cNvSpPr txBox="1"/>
      </xdr:nvSpPr>
      <xdr:spPr>
        <a:xfrm>
          <a:off x="10528300" y="502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107130</xdr:rowOff>
    </xdr:from>
    <xdr:to>
      <xdr:col>55</xdr:col>
      <xdr:colOff>88900</xdr:colOff>
      <xdr:row>30</xdr:row>
      <xdr:rowOff>107130</xdr:rowOff>
    </xdr:to>
    <xdr:cxnSp macro="">
      <xdr:nvCxnSpPr>
        <xdr:cNvPr id="290" name="直線コネクタ 289"/>
        <xdr:cNvCxnSpPr/>
      </xdr:nvCxnSpPr>
      <xdr:spPr>
        <a:xfrm>
          <a:off x="10388600" y="525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141584</xdr:rowOff>
    </xdr:from>
    <xdr:to>
      <xdr:col>55</xdr:col>
      <xdr:colOff>0</xdr:colOff>
      <xdr:row>38</xdr:row>
      <xdr:rowOff>164008</xdr:rowOff>
    </xdr:to>
    <xdr:cxnSp macro="">
      <xdr:nvCxnSpPr>
        <xdr:cNvPr id="291" name="直線コネクタ 290"/>
        <xdr:cNvCxnSpPr/>
      </xdr:nvCxnSpPr>
      <xdr:spPr>
        <a:xfrm>
          <a:off x="9639300" y="6656684"/>
          <a:ext cx="838200" cy="2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122391</xdr:rowOff>
    </xdr:from>
    <xdr:ext cx="534377" cy="259045"/>
    <xdr:sp macro="" textlink="">
      <xdr:nvSpPr>
        <xdr:cNvPr id="292" name="補助費等平均値テキスト"/>
        <xdr:cNvSpPr txBox="1"/>
      </xdr:nvSpPr>
      <xdr:spPr>
        <a:xfrm>
          <a:off x="10528300" y="6294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99514</xdr:rowOff>
    </xdr:from>
    <xdr:to>
      <xdr:col>55</xdr:col>
      <xdr:colOff>50800</xdr:colOff>
      <xdr:row>38</xdr:row>
      <xdr:rowOff>29663</xdr:rowOff>
    </xdr:to>
    <xdr:sp macro="" textlink="">
      <xdr:nvSpPr>
        <xdr:cNvPr id="293" name="フローチャート: 判断 292"/>
        <xdr:cNvSpPr/>
      </xdr:nvSpPr>
      <xdr:spPr>
        <a:xfrm>
          <a:off x="10426700" y="64431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141584</xdr:rowOff>
    </xdr:from>
    <xdr:to>
      <xdr:col>50</xdr:col>
      <xdr:colOff>114300</xdr:colOff>
      <xdr:row>38</xdr:row>
      <xdr:rowOff>147669</xdr:rowOff>
    </xdr:to>
    <xdr:cxnSp macro="">
      <xdr:nvCxnSpPr>
        <xdr:cNvPr id="294" name="直線コネクタ 293"/>
        <xdr:cNvCxnSpPr/>
      </xdr:nvCxnSpPr>
      <xdr:spPr>
        <a:xfrm flipV="1">
          <a:off x="8750300" y="6656684"/>
          <a:ext cx="889000" cy="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114242</xdr:rowOff>
    </xdr:from>
    <xdr:to>
      <xdr:col>50</xdr:col>
      <xdr:colOff>165100</xdr:colOff>
      <xdr:row>38</xdr:row>
      <xdr:rowOff>44392</xdr:rowOff>
    </xdr:to>
    <xdr:sp macro="" textlink="">
      <xdr:nvSpPr>
        <xdr:cNvPr id="295" name="フローチャート: 判断 294"/>
        <xdr:cNvSpPr/>
      </xdr:nvSpPr>
      <xdr:spPr>
        <a:xfrm>
          <a:off x="9588500" y="64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60919</xdr:rowOff>
    </xdr:from>
    <xdr:ext cx="534377" cy="259045"/>
    <xdr:sp macro="" textlink="">
      <xdr:nvSpPr>
        <xdr:cNvPr id="296" name="テキスト ボックス 295"/>
        <xdr:cNvSpPr txBox="1"/>
      </xdr:nvSpPr>
      <xdr:spPr>
        <a:xfrm>
          <a:off x="9372111" y="623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147669</xdr:rowOff>
    </xdr:from>
    <xdr:to>
      <xdr:col>45</xdr:col>
      <xdr:colOff>177800</xdr:colOff>
      <xdr:row>39</xdr:row>
      <xdr:rowOff>36264</xdr:rowOff>
    </xdr:to>
    <xdr:cxnSp macro="">
      <xdr:nvCxnSpPr>
        <xdr:cNvPr id="297" name="直線コネクタ 296"/>
        <xdr:cNvCxnSpPr/>
      </xdr:nvCxnSpPr>
      <xdr:spPr>
        <a:xfrm flipV="1">
          <a:off x="7861300" y="6662769"/>
          <a:ext cx="889000" cy="6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82009</xdr:rowOff>
    </xdr:from>
    <xdr:to>
      <xdr:col>46</xdr:col>
      <xdr:colOff>38100</xdr:colOff>
      <xdr:row>38</xdr:row>
      <xdr:rowOff>12159</xdr:rowOff>
    </xdr:to>
    <xdr:sp macro="" textlink="">
      <xdr:nvSpPr>
        <xdr:cNvPr id="298" name="フローチャート: 判断 297"/>
        <xdr:cNvSpPr/>
      </xdr:nvSpPr>
      <xdr:spPr>
        <a:xfrm>
          <a:off x="8699500" y="642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28686</xdr:rowOff>
    </xdr:from>
    <xdr:ext cx="534377" cy="259045"/>
    <xdr:sp macro="" textlink="">
      <xdr:nvSpPr>
        <xdr:cNvPr id="299" name="テキスト ボックス 298"/>
        <xdr:cNvSpPr txBox="1"/>
      </xdr:nvSpPr>
      <xdr:spPr>
        <a:xfrm>
          <a:off x="8483111" y="620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36264</xdr:rowOff>
    </xdr:from>
    <xdr:to>
      <xdr:col>41</xdr:col>
      <xdr:colOff>50800</xdr:colOff>
      <xdr:row>39</xdr:row>
      <xdr:rowOff>46758</xdr:rowOff>
    </xdr:to>
    <xdr:cxnSp macro="">
      <xdr:nvCxnSpPr>
        <xdr:cNvPr id="300" name="直線コネクタ 299"/>
        <xdr:cNvCxnSpPr/>
      </xdr:nvCxnSpPr>
      <xdr:spPr>
        <a:xfrm flipV="1">
          <a:off x="6972300" y="6722814"/>
          <a:ext cx="889000" cy="1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66747</xdr:rowOff>
    </xdr:from>
    <xdr:to>
      <xdr:col>41</xdr:col>
      <xdr:colOff>101600</xdr:colOff>
      <xdr:row>37</xdr:row>
      <xdr:rowOff>168348</xdr:rowOff>
    </xdr:to>
    <xdr:sp macro="" textlink="">
      <xdr:nvSpPr>
        <xdr:cNvPr id="301" name="フローチャート: 判断 300"/>
        <xdr:cNvSpPr/>
      </xdr:nvSpPr>
      <xdr:spPr>
        <a:xfrm>
          <a:off x="7810500" y="64103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13424</xdr:rowOff>
    </xdr:from>
    <xdr:ext cx="534377" cy="259045"/>
    <xdr:sp macro="" textlink="">
      <xdr:nvSpPr>
        <xdr:cNvPr id="302" name="テキスト ボックス 301"/>
        <xdr:cNvSpPr txBox="1"/>
      </xdr:nvSpPr>
      <xdr:spPr>
        <a:xfrm>
          <a:off x="7594111" y="618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93984</xdr:rowOff>
    </xdr:from>
    <xdr:to>
      <xdr:col>36</xdr:col>
      <xdr:colOff>165100</xdr:colOff>
      <xdr:row>38</xdr:row>
      <xdr:rowOff>24133</xdr:rowOff>
    </xdr:to>
    <xdr:sp macro="" textlink="">
      <xdr:nvSpPr>
        <xdr:cNvPr id="303" name="フローチャート: 判断 302"/>
        <xdr:cNvSpPr/>
      </xdr:nvSpPr>
      <xdr:spPr>
        <a:xfrm>
          <a:off x="6921500" y="6437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40661</xdr:rowOff>
    </xdr:from>
    <xdr:ext cx="534377" cy="259045"/>
    <xdr:sp macro="" textlink="">
      <xdr:nvSpPr>
        <xdr:cNvPr id="304" name="テキスト ボックス 303"/>
        <xdr:cNvSpPr txBox="1"/>
      </xdr:nvSpPr>
      <xdr:spPr>
        <a:xfrm>
          <a:off x="6705111" y="621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113208</xdr:rowOff>
    </xdr:from>
    <xdr:to>
      <xdr:col>55</xdr:col>
      <xdr:colOff>50800</xdr:colOff>
      <xdr:row>39</xdr:row>
      <xdr:rowOff>43358</xdr:rowOff>
    </xdr:to>
    <xdr:sp macro="" textlink="">
      <xdr:nvSpPr>
        <xdr:cNvPr id="310" name="楕円 309"/>
        <xdr:cNvSpPr/>
      </xdr:nvSpPr>
      <xdr:spPr>
        <a:xfrm>
          <a:off x="10426700" y="662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28135</xdr:rowOff>
    </xdr:from>
    <xdr:ext cx="534377" cy="259045"/>
    <xdr:sp macro="" textlink="">
      <xdr:nvSpPr>
        <xdr:cNvPr id="311" name="補助費等該当値テキスト"/>
        <xdr:cNvSpPr txBox="1"/>
      </xdr:nvSpPr>
      <xdr:spPr>
        <a:xfrm>
          <a:off x="10528300" y="654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90784</xdr:rowOff>
    </xdr:from>
    <xdr:to>
      <xdr:col>50</xdr:col>
      <xdr:colOff>165100</xdr:colOff>
      <xdr:row>39</xdr:row>
      <xdr:rowOff>20934</xdr:rowOff>
    </xdr:to>
    <xdr:sp macro="" textlink="">
      <xdr:nvSpPr>
        <xdr:cNvPr id="312" name="楕円 311"/>
        <xdr:cNvSpPr/>
      </xdr:nvSpPr>
      <xdr:spPr>
        <a:xfrm>
          <a:off x="9588500" y="660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12061</xdr:rowOff>
    </xdr:from>
    <xdr:ext cx="534377" cy="259045"/>
    <xdr:sp macro="" textlink="">
      <xdr:nvSpPr>
        <xdr:cNvPr id="313" name="テキスト ボックス 312"/>
        <xdr:cNvSpPr txBox="1"/>
      </xdr:nvSpPr>
      <xdr:spPr>
        <a:xfrm>
          <a:off x="9372111" y="669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96869</xdr:rowOff>
    </xdr:from>
    <xdr:to>
      <xdr:col>46</xdr:col>
      <xdr:colOff>38100</xdr:colOff>
      <xdr:row>39</xdr:row>
      <xdr:rowOff>27019</xdr:rowOff>
    </xdr:to>
    <xdr:sp macro="" textlink="">
      <xdr:nvSpPr>
        <xdr:cNvPr id="314" name="楕円 313"/>
        <xdr:cNvSpPr/>
      </xdr:nvSpPr>
      <xdr:spPr>
        <a:xfrm>
          <a:off x="8699500" y="661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18146</xdr:rowOff>
    </xdr:from>
    <xdr:ext cx="534377" cy="259045"/>
    <xdr:sp macro="" textlink="">
      <xdr:nvSpPr>
        <xdr:cNvPr id="315" name="テキスト ボックス 314"/>
        <xdr:cNvSpPr txBox="1"/>
      </xdr:nvSpPr>
      <xdr:spPr>
        <a:xfrm>
          <a:off x="8483111" y="670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156914</xdr:rowOff>
    </xdr:from>
    <xdr:to>
      <xdr:col>41</xdr:col>
      <xdr:colOff>101600</xdr:colOff>
      <xdr:row>39</xdr:row>
      <xdr:rowOff>87064</xdr:rowOff>
    </xdr:to>
    <xdr:sp macro="" textlink="">
      <xdr:nvSpPr>
        <xdr:cNvPr id="316" name="楕円 315"/>
        <xdr:cNvSpPr/>
      </xdr:nvSpPr>
      <xdr:spPr>
        <a:xfrm>
          <a:off x="7810500" y="667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78191</xdr:rowOff>
    </xdr:from>
    <xdr:ext cx="534377" cy="259045"/>
    <xdr:sp macro="" textlink="">
      <xdr:nvSpPr>
        <xdr:cNvPr id="317" name="テキスト ボックス 316"/>
        <xdr:cNvSpPr txBox="1"/>
      </xdr:nvSpPr>
      <xdr:spPr>
        <a:xfrm>
          <a:off x="7594111" y="676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167408</xdr:rowOff>
    </xdr:from>
    <xdr:to>
      <xdr:col>36</xdr:col>
      <xdr:colOff>165100</xdr:colOff>
      <xdr:row>39</xdr:row>
      <xdr:rowOff>97558</xdr:rowOff>
    </xdr:to>
    <xdr:sp macro="" textlink="">
      <xdr:nvSpPr>
        <xdr:cNvPr id="318" name="楕円 317"/>
        <xdr:cNvSpPr/>
      </xdr:nvSpPr>
      <xdr:spPr>
        <a:xfrm>
          <a:off x="6921500" y="668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88685</xdr:rowOff>
    </xdr:from>
    <xdr:ext cx="534377" cy="259045"/>
    <xdr:sp macro="" textlink="">
      <xdr:nvSpPr>
        <xdr:cNvPr id="319" name="テキスト ボックス 318"/>
        <xdr:cNvSpPr txBox="1"/>
      </xdr:nvSpPr>
      <xdr:spPr>
        <a:xfrm>
          <a:off x="6705111" y="677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95908</xdr:rowOff>
    </xdr:from>
    <xdr:to>
      <xdr:col>54</xdr:col>
      <xdr:colOff>189865</xdr:colOff>
      <xdr:row>58</xdr:row>
      <xdr:rowOff>138039</xdr:rowOff>
    </xdr:to>
    <xdr:cxnSp macro="">
      <xdr:nvCxnSpPr>
        <xdr:cNvPr id="343" name="直線コネクタ 342"/>
        <xdr:cNvCxnSpPr/>
      </xdr:nvCxnSpPr>
      <xdr:spPr>
        <a:xfrm flipV="1">
          <a:off x="10475595" y="8839858"/>
          <a:ext cx="1270" cy="1242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141866</xdr:rowOff>
    </xdr:from>
    <xdr:ext cx="534377" cy="259045"/>
    <xdr:sp macro="" textlink="">
      <xdr:nvSpPr>
        <xdr:cNvPr id="344" name="普通建設事業費最小値テキスト"/>
        <xdr:cNvSpPr txBox="1"/>
      </xdr:nvSpPr>
      <xdr:spPr>
        <a:xfrm>
          <a:off x="10528300" y="1008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138039</xdr:rowOff>
    </xdr:from>
    <xdr:to>
      <xdr:col>55</xdr:col>
      <xdr:colOff>88900</xdr:colOff>
      <xdr:row>58</xdr:row>
      <xdr:rowOff>138039</xdr:rowOff>
    </xdr:to>
    <xdr:cxnSp macro="">
      <xdr:nvCxnSpPr>
        <xdr:cNvPr id="345" name="直線コネクタ 344"/>
        <xdr:cNvCxnSpPr/>
      </xdr:nvCxnSpPr>
      <xdr:spPr>
        <a:xfrm>
          <a:off x="10388600" y="1008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42585</xdr:rowOff>
    </xdr:from>
    <xdr:ext cx="599010" cy="259045"/>
    <xdr:sp macro="" textlink="">
      <xdr:nvSpPr>
        <xdr:cNvPr id="346" name="普通建設事業費最大値テキスト"/>
        <xdr:cNvSpPr txBox="1"/>
      </xdr:nvSpPr>
      <xdr:spPr>
        <a:xfrm>
          <a:off x="10528300" y="861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95908</xdr:rowOff>
    </xdr:from>
    <xdr:to>
      <xdr:col>55</xdr:col>
      <xdr:colOff>88900</xdr:colOff>
      <xdr:row>51</xdr:row>
      <xdr:rowOff>95908</xdr:rowOff>
    </xdr:to>
    <xdr:cxnSp macro="">
      <xdr:nvCxnSpPr>
        <xdr:cNvPr id="347" name="直線コネクタ 346"/>
        <xdr:cNvCxnSpPr/>
      </xdr:nvCxnSpPr>
      <xdr:spPr>
        <a:xfrm>
          <a:off x="10388600" y="8839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15555</xdr:rowOff>
    </xdr:from>
    <xdr:to>
      <xdr:col>55</xdr:col>
      <xdr:colOff>0</xdr:colOff>
      <xdr:row>58</xdr:row>
      <xdr:rowOff>138039</xdr:rowOff>
    </xdr:to>
    <xdr:cxnSp macro="">
      <xdr:nvCxnSpPr>
        <xdr:cNvPr id="348" name="直線コネクタ 347"/>
        <xdr:cNvCxnSpPr/>
      </xdr:nvCxnSpPr>
      <xdr:spPr>
        <a:xfrm>
          <a:off x="9639300" y="9959655"/>
          <a:ext cx="838200" cy="12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82607</xdr:rowOff>
    </xdr:from>
    <xdr:ext cx="534377" cy="259045"/>
    <xdr:sp macro="" textlink="">
      <xdr:nvSpPr>
        <xdr:cNvPr id="349" name="普通建設事業費平均値テキスト"/>
        <xdr:cNvSpPr txBox="1"/>
      </xdr:nvSpPr>
      <xdr:spPr>
        <a:xfrm>
          <a:off x="10528300" y="9683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59730</xdr:rowOff>
    </xdr:from>
    <xdr:to>
      <xdr:col>55</xdr:col>
      <xdr:colOff>50800</xdr:colOff>
      <xdr:row>57</xdr:row>
      <xdr:rowOff>161330</xdr:rowOff>
    </xdr:to>
    <xdr:sp macro="" textlink="">
      <xdr:nvSpPr>
        <xdr:cNvPr id="350" name="フローチャート: 判断 349"/>
        <xdr:cNvSpPr/>
      </xdr:nvSpPr>
      <xdr:spPr>
        <a:xfrm>
          <a:off x="10426700" y="983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15555</xdr:rowOff>
    </xdr:from>
    <xdr:to>
      <xdr:col>50</xdr:col>
      <xdr:colOff>114300</xdr:colOff>
      <xdr:row>58</xdr:row>
      <xdr:rowOff>33462</xdr:rowOff>
    </xdr:to>
    <xdr:cxnSp macro="">
      <xdr:nvCxnSpPr>
        <xdr:cNvPr id="351" name="直線コネクタ 350"/>
        <xdr:cNvCxnSpPr/>
      </xdr:nvCxnSpPr>
      <xdr:spPr>
        <a:xfrm flipV="1">
          <a:off x="8750300" y="9959655"/>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81455</xdr:rowOff>
    </xdr:from>
    <xdr:to>
      <xdr:col>50</xdr:col>
      <xdr:colOff>165100</xdr:colOff>
      <xdr:row>58</xdr:row>
      <xdr:rowOff>11605</xdr:rowOff>
    </xdr:to>
    <xdr:sp macro="" textlink="">
      <xdr:nvSpPr>
        <xdr:cNvPr id="352" name="フローチャート: 判断 351"/>
        <xdr:cNvSpPr/>
      </xdr:nvSpPr>
      <xdr:spPr>
        <a:xfrm>
          <a:off x="9588500" y="985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28132</xdr:rowOff>
    </xdr:from>
    <xdr:ext cx="534377" cy="259045"/>
    <xdr:sp macro="" textlink="">
      <xdr:nvSpPr>
        <xdr:cNvPr id="353" name="テキスト ボックス 352"/>
        <xdr:cNvSpPr txBox="1"/>
      </xdr:nvSpPr>
      <xdr:spPr>
        <a:xfrm>
          <a:off x="9372111" y="962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33462</xdr:rowOff>
    </xdr:from>
    <xdr:to>
      <xdr:col>45</xdr:col>
      <xdr:colOff>177800</xdr:colOff>
      <xdr:row>58</xdr:row>
      <xdr:rowOff>60924</xdr:rowOff>
    </xdr:to>
    <xdr:cxnSp macro="">
      <xdr:nvCxnSpPr>
        <xdr:cNvPr id="354" name="直線コネクタ 353"/>
        <xdr:cNvCxnSpPr/>
      </xdr:nvCxnSpPr>
      <xdr:spPr>
        <a:xfrm flipV="1">
          <a:off x="7861300" y="9977562"/>
          <a:ext cx="889000" cy="2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93750</xdr:rowOff>
    </xdr:from>
    <xdr:to>
      <xdr:col>46</xdr:col>
      <xdr:colOff>38100</xdr:colOff>
      <xdr:row>58</xdr:row>
      <xdr:rowOff>23900</xdr:rowOff>
    </xdr:to>
    <xdr:sp macro="" textlink="">
      <xdr:nvSpPr>
        <xdr:cNvPr id="355" name="フローチャート: 判断 354"/>
        <xdr:cNvSpPr/>
      </xdr:nvSpPr>
      <xdr:spPr>
        <a:xfrm>
          <a:off x="8699500" y="98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40427</xdr:rowOff>
    </xdr:from>
    <xdr:ext cx="534377" cy="259045"/>
    <xdr:sp macro="" textlink="">
      <xdr:nvSpPr>
        <xdr:cNvPr id="356" name="テキスト ボックス 355"/>
        <xdr:cNvSpPr txBox="1"/>
      </xdr:nvSpPr>
      <xdr:spPr>
        <a:xfrm>
          <a:off x="8483111" y="964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52722</xdr:rowOff>
    </xdr:from>
    <xdr:to>
      <xdr:col>41</xdr:col>
      <xdr:colOff>50800</xdr:colOff>
      <xdr:row>58</xdr:row>
      <xdr:rowOff>60924</xdr:rowOff>
    </xdr:to>
    <xdr:cxnSp macro="">
      <xdr:nvCxnSpPr>
        <xdr:cNvPr id="357" name="直線コネクタ 356"/>
        <xdr:cNvCxnSpPr/>
      </xdr:nvCxnSpPr>
      <xdr:spPr>
        <a:xfrm>
          <a:off x="6972300" y="9996822"/>
          <a:ext cx="889000" cy="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101801</xdr:rowOff>
    </xdr:from>
    <xdr:to>
      <xdr:col>41</xdr:col>
      <xdr:colOff>101600</xdr:colOff>
      <xdr:row>57</xdr:row>
      <xdr:rowOff>31951</xdr:rowOff>
    </xdr:to>
    <xdr:sp macro="" textlink="">
      <xdr:nvSpPr>
        <xdr:cNvPr id="358" name="フローチャート: 判断 357"/>
        <xdr:cNvSpPr/>
      </xdr:nvSpPr>
      <xdr:spPr>
        <a:xfrm>
          <a:off x="7810500" y="970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48478</xdr:rowOff>
    </xdr:from>
    <xdr:ext cx="599010" cy="259045"/>
    <xdr:sp macro="" textlink="">
      <xdr:nvSpPr>
        <xdr:cNvPr id="359" name="テキスト ボックス 358"/>
        <xdr:cNvSpPr txBox="1"/>
      </xdr:nvSpPr>
      <xdr:spPr>
        <a:xfrm>
          <a:off x="7561795" y="947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161438</xdr:rowOff>
    </xdr:from>
    <xdr:to>
      <xdr:col>36</xdr:col>
      <xdr:colOff>165100</xdr:colOff>
      <xdr:row>57</xdr:row>
      <xdr:rowOff>91588</xdr:rowOff>
    </xdr:to>
    <xdr:sp macro="" textlink="">
      <xdr:nvSpPr>
        <xdr:cNvPr id="360" name="フローチャート: 判断 359"/>
        <xdr:cNvSpPr/>
      </xdr:nvSpPr>
      <xdr:spPr>
        <a:xfrm>
          <a:off x="6921500" y="976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108115</xdr:rowOff>
    </xdr:from>
    <xdr:ext cx="534377" cy="259045"/>
    <xdr:sp macro="" textlink="">
      <xdr:nvSpPr>
        <xdr:cNvPr id="361" name="テキスト ボックス 360"/>
        <xdr:cNvSpPr txBox="1"/>
      </xdr:nvSpPr>
      <xdr:spPr>
        <a:xfrm>
          <a:off x="6705111" y="953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87239</xdr:rowOff>
    </xdr:from>
    <xdr:to>
      <xdr:col>55</xdr:col>
      <xdr:colOff>50800</xdr:colOff>
      <xdr:row>59</xdr:row>
      <xdr:rowOff>17389</xdr:rowOff>
    </xdr:to>
    <xdr:sp macro="" textlink="">
      <xdr:nvSpPr>
        <xdr:cNvPr id="367" name="楕円 366"/>
        <xdr:cNvSpPr/>
      </xdr:nvSpPr>
      <xdr:spPr>
        <a:xfrm>
          <a:off x="10426700" y="1003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2166</xdr:rowOff>
    </xdr:from>
    <xdr:ext cx="534377" cy="259045"/>
    <xdr:sp macro="" textlink="">
      <xdr:nvSpPr>
        <xdr:cNvPr id="368" name="普通建設事業費該当値テキスト"/>
        <xdr:cNvSpPr txBox="1"/>
      </xdr:nvSpPr>
      <xdr:spPr>
        <a:xfrm>
          <a:off x="10528300" y="994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136205</xdr:rowOff>
    </xdr:from>
    <xdr:to>
      <xdr:col>50</xdr:col>
      <xdr:colOff>165100</xdr:colOff>
      <xdr:row>58</xdr:row>
      <xdr:rowOff>66355</xdr:rowOff>
    </xdr:to>
    <xdr:sp macro="" textlink="">
      <xdr:nvSpPr>
        <xdr:cNvPr id="369" name="楕円 368"/>
        <xdr:cNvSpPr/>
      </xdr:nvSpPr>
      <xdr:spPr>
        <a:xfrm>
          <a:off x="9588500" y="990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57482</xdr:rowOff>
    </xdr:from>
    <xdr:ext cx="534377" cy="259045"/>
    <xdr:sp macro="" textlink="">
      <xdr:nvSpPr>
        <xdr:cNvPr id="370" name="テキスト ボックス 369"/>
        <xdr:cNvSpPr txBox="1"/>
      </xdr:nvSpPr>
      <xdr:spPr>
        <a:xfrm>
          <a:off x="9372111" y="1000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154112</xdr:rowOff>
    </xdr:from>
    <xdr:to>
      <xdr:col>46</xdr:col>
      <xdr:colOff>38100</xdr:colOff>
      <xdr:row>58</xdr:row>
      <xdr:rowOff>84262</xdr:rowOff>
    </xdr:to>
    <xdr:sp macro="" textlink="">
      <xdr:nvSpPr>
        <xdr:cNvPr id="371" name="楕円 370"/>
        <xdr:cNvSpPr/>
      </xdr:nvSpPr>
      <xdr:spPr>
        <a:xfrm>
          <a:off x="8699500" y="992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75389</xdr:rowOff>
    </xdr:from>
    <xdr:ext cx="534377" cy="259045"/>
    <xdr:sp macro="" textlink="">
      <xdr:nvSpPr>
        <xdr:cNvPr id="372" name="テキスト ボックス 371"/>
        <xdr:cNvSpPr txBox="1"/>
      </xdr:nvSpPr>
      <xdr:spPr>
        <a:xfrm>
          <a:off x="8483111" y="1001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10124</xdr:rowOff>
    </xdr:from>
    <xdr:to>
      <xdr:col>41</xdr:col>
      <xdr:colOff>101600</xdr:colOff>
      <xdr:row>58</xdr:row>
      <xdr:rowOff>111724</xdr:rowOff>
    </xdr:to>
    <xdr:sp macro="" textlink="">
      <xdr:nvSpPr>
        <xdr:cNvPr id="373" name="楕円 372"/>
        <xdr:cNvSpPr/>
      </xdr:nvSpPr>
      <xdr:spPr>
        <a:xfrm>
          <a:off x="7810500" y="995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102851</xdr:rowOff>
    </xdr:from>
    <xdr:ext cx="534377" cy="259045"/>
    <xdr:sp macro="" textlink="">
      <xdr:nvSpPr>
        <xdr:cNvPr id="374" name="テキスト ボックス 373"/>
        <xdr:cNvSpPr txBox="1"/>
      </xdr:nvSpPr>
      <xdr:spPr>
        <a:xfrm>
          <a:off x="7594111" y="1004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1922</xdr:rowOff>
    </xdr:from>
    <xdr:to>
      <xdr:col>36</xdr:col>
      <xdr:colOff>165100</xdr:colOff>
      <xdr:row>58</xdr:row>
      <xdr:rowOff>103522</xdr:rowOff>
    </xdr:to>
    <xdr:sp macro="" textlink="">
      <xdr:nvSpPr>
        <xdr:cNvPr id="375" name="楕円 374"/>
        <xdr:cNvSpPr/>
      </xdr:nvSpPr>
      <xdr:spPr>
        <a:xfrm>
          <a:off x="6921500" y="994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94649</xdr:rowOff>
    </xdr:from>
    <xdr:ext cx="534377" cy="259045"/>
    <xdr:sp macro="" textlink="">
      <xdr:nvSpPr>
        <xdr:cNvPr id="376" name="テキスト ボックス 375"/>
        <xdr:cNvSpPr txBox="1"/>
      </xdr:nvSpPr>
      <xdr:spPr>
        <a:xfrm>
          <a:off x="6705111" y="1003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107414</xdr:rowOff>
    </xdr:from>
    <xdr:to>
      <xdr:col>54</xdr:col>
      <xdr:colOff>189865</xdr:colOff>
      <xdr:row>79</xdr:row>
      <xdr:rowOff>44450</xdr:rowOff>
    </xdr:to>
    <xdr:cxnSp macro="">
      <xdr:nvCxnSpPr>
        <xdr:cNvPr id="400" name="直線コネクタ 399"/>
        <xdr:cNvCxnSpPr/>
      </xdr:nvCxnSpPr>
      <xdr:spPr>
        <a:xfrm flipV="1">
          <a:off x="10475595" y="12108914"/>
          <a:ext cx="1270" cy="148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54091</xdr:rowOff>
    </xdr:from>
    <xdr:ext cx="599010" cy="259045"/>
    <xdr:sp macro="" textlink="">
      <xdr:nvSpPr>
        <xdr:cNvPr id="403" name="普通建設事業費 （ うち新規整備　）最大値テキスト"/>
        <xdr:cNvSpPr txBox="1"/>
      </xdr:nvSpPr>
      <xdr:spPr>
        <a:xfrm>
          <a:off x="10528300" y="1188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107414</xdr:rowOff>
    </xdr:from>
    <xdr:to>
      <xdr:col>55</xdr:col>
      <xdr:colOff>88900</xdr:colOff>
      <xdr:row>70</xdr:row>
      <xdr:rowOff>107414</xdr:rowOff>
    </xdr:to>
    <xdr:cxnSp macro="">
      <xdr:nvCxnSpPr>
        <xdr:cNvPr id="404" name="直線コネクタ 403"/>
        <xdr:cNvCxnSpPr/>
      </xdr:nvCxnSpPr>
      <xdr:spPr>
        <a:xfrm>
          <a:off x="10388600" y="1210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12576</xdr:rowOff>
    </xdr:from>
    <xdr:to>
      <xdr:col>55</xdr:col>
      <xdr:colOff>0</xdr:colOff>
      <xdr:row>79</xdr:row>
      <xdr:rowOff>39946</xdr:rowOff>
    </xdr:to>
    <xdr:cxnSp macro="">
      <xdr:nvCxnSpPr>
        <xdr:cNvPr id="405" name="直線コネクタ 404"/>
        <xdr:cNvCxnSpPr/>
      </xdr:nvCxnSpPr>
      <xdr:spPr>
        <a:xfrm flipV="1">
          <a:off x="9639300" y="13557126"/>
          <a:ext cx="838200" cy="2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59931</xdr:rowOff>
    </xdr:from>
    <xdr:ext cx="534377" cy="259045"/>
    <xdr:sp macro="" textlink="">
      <xdr:nvSpPr>
        <xdr:cNvPr id="406" name="普通建設事業費 （ うち新規整備　）平均値テキスト"/>
        <xdr:cNvSpPr txBox="1"/>
      </xdr:nvSpPr>
      <xdr:spPr>
        <a:xfrm>
          <a:off x="10528300" y="13261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37054</xdr:rowOff>
    </xdr:from>
    <xdr:to>
      <xdr:col>55</xdr:col>
      <xdr:colOff>50800</xdr:colOff>
      <xdr:row>78</xdr:row>
      <xdr:rowOff>138654</xdr:rowOff>
    </xdr:to>
    <xdr:sp macro="" textlink="">
      <xdr:nvSpPr>
        <xdr:cNvPr id="407" name="フローチャート: 判断 406"/>
        <xdr:cNvSpPr/>
      </xdr:nvSpPr>
      <xdr:spPr>
        <a:xfrm>
          <a:off x="10426700" y="1341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74488</xdr:rowOff>
    </xdr:from>
    <xdr:to>
      <xdr:col>50</xdr:col>
      <xdr:colOff>114300</xdr:colOff>
      <xdr:row>79</xdr:row>
      <xdr:rowOff>39946</xdr:rowOff>
    </xdr:to>
    <xdr:cxnSp macro="">
      <xdr:nvCxnSpPr>
        <xdr:cNvPr id="408" name="直線コネクタ 407"/>
        <xdr:cNvCxnSpPr/>
      </xdr:nvCxnSpPr>
      <xdr:spPr>
        <a:xfrm>
          <a:off x="8750300" y="13447588"/>
          <a:ext cx="889000" cy="13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59692</xdr:rowOff>
    </xdr:from>
    <xdr:to>
      <xdr:col>50</xdr:col>
      <xdr:colOff>165100</xdr:colOff>
      <xdr:row>78</xdr:row>
      <xdr:rowOff>161292</xdr:rowOff>
    </xdr:to>
    <xdr:sp macro="" textlink="">
      <xdr:nvSpPr>
        <xdr:cNvPr id="409" name="フローチャート: 判断 408"/>
        <xdr:cNvSpPr/>
      </xdr:nvSpPr>
      <xdr:spPr>
        <a:xfrm>
          <a:off x="9588500" y="134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6369</xdr:rowOff>
    </xdr:from>
    <xdr:ext cx="534377" cy="259045"/>
    <xdr:sp macro="" textlink="">
      <xdr:nvSpPr>
        <xdr:cNvPr id="410" name="テキスト ボックス 409"/>
        <xdr:cNvSpPr txBox="1"/>
      </xdr:nvSpPr>
      <xdr:spPr>
        <a:xfrm>
          <a:off x="9372111" y="1320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74488</xdr:rowOff>
    </xdr:from>
    <xdr:to>
      <xdr:col>45</xdr:col>
      <xdr:colOff>177800</xdr:colOff>
      <xdr:row>79</xdr:row>
      <xdr:rowOff>10252</xdr:rowOff>
    </xdr:to>
    <xdr:cxnSp macro="">
      <xdr:nvCxnSpPr>
        <xdr:cNvPr id="411" name="直線コネクタ 410"/>
        <xdr:cNvCxnSpPr/>
      </xdr:nvCxnSpPr>
      <xdr:spPr>
        <a:xfrm flipV="1">
          <a:off x="7861300" y="13447588"/>
          <a:ext cx="889000" cy="10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120142</xdr:rowOff>
    </xdr:from>
    <xdr:to>
      <xdr:col>46</xdr:col>
      <xdr:colOff>38100</xdr:colOff>
      <xdr:row>78</xdr:row>
      <xdr:rowOff>50292</xdr:rowOff>
    </xdr:to>
    <xdr:sp macro="" textlink="">
      <xdr:nvSpPr>
        <xdr:cNvPr id="412" name="フローチャート: 判断 411"/>
        <xdr:cNvSpPr/>
      </xdr:nvSpPr>
      <xdr:spPr>
        <a:xfrm>
          <a:off x="8699500" y="1332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66819</xdr:rowOff>
    </xdr:from>
    <xdr:ext cx="534377" cy="259045"/>
    <xdr:sp macro="" textlink="">
      <xdr:nvSpPr>
        <xdr:cNvPr id="413" name="テキスト ボックス 412"/>
        <xdr:cNvSpPr txBox="1"/>
      </xdr:nvSpPr>
      <xdr:spPr>
        <a:xfrm>
          <a:off x="8483111" y="1309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110617</xdr:rowOff>
    </xdr:from>
    <xdr:to>
      <xdr:col>41</xdr:col>
      <xdr:colOff>101600</xdr:colOff>
      <xdr:row>77</xdr:row>
      <xdr:rowOff>40767</xdr:rowOff>
    </xdr:to>
    <xdr:sp macro="" textlink="">
      <xdr:nvSpPr>
        <xdr:cNvPr id="414" name="フローチャート: 判断 413"/>
        <xdr:cNvSpPr/>
      </xdr:nvSpPr>
      <xdr:spPr>
        <a:xfrm>
          <a:off x="7810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57294</xdr:rowOff>
    </xdr:from>
    <xdr:ext cx="534377" cy="259045"/>
    <xdr:sp macro="" textlink="">
      <xdr:nvSpPr>
        <xdr:cNvPr id="415" name="テキスト ボックス 414"/>
        <xdr:cNvSpPr txBox="1"/>
      </xdr:nvSpPr>
      <xdr:spPr>
        <a:xfrm>
          <a:off x="7594111" y="129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133226</xdr:rowOff>
    </xdr:from>
    <xdr:to>
      <xdr:col>55</xdr:col>
      <xdr:colOff>50800</xdr:colOff>
      <xdr:row>79</xdr:row>
      <xdr:rowOff>63376</xdr:rowOff>
    </xdr:to>
    <xdr:sp macro="" textlink="">
      <xdr:nvSpPr>
        <xdr:cNvPr id="421" name="楕円 420"/>
        <xdr:cNvSpPr/>
      </xdr:nvSpPr>
      <xdr:spPr>
        <a:xfrm>
          <a:off x="10426700" y="1350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48153</xdr:rowOff>
    </xdr:from>
    <xdr:ext cx="469744" cy="259045"/>
    <xdr:sp macro="" textlink="">
      <xdr:nvSpPr>
        <xdr:cNvPr id="422" name="普通建設事業費 （ うち新規整備　）該当値テキスト"/>
        <xdr:cNvSpPr txBox="1"/>
      </xdr:nvSpPr>
      <xdr:spPr>
        <a:xfrm>
          <a:off x="10528300" y="1342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160596</xdr:rowOff>
    </xdr:from>
    <xdr:to>
      <xdr:col>50</xdr:col>
      <xdr:colOff>165100</xdr:colOff>
      <xdr:row>79</xdr:row>
      <xdr:rowOff>90746</xdr:rowOff>
    </xdr:to>
    <xdr:sp macro="" textlink="">
      <xdr:nvSpPr>
        <xdr:cNvPr id="423" name="楕円 422"/>
        <xdr:cNvSpPr/>
      </xdr:nvSpPr>
      <xdr:spPr>
        <a:xfrm>
          <a:off x="9588500" y="1353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81873</xdr:rowOff>
    </xdr:from>
    <xdr:ext cx="378565" cy="259045"/>
    <xdr:sp macro="" textlink="">
      <xdr:nvSpPr>
        <xdr:cNvPr id="424" name="テキスト ボックス 423"/>
        <xdr:cNvSpPr txBox="1"/>
      </xdr:nvSpPr>
      <xdr:spPr>
        <a:xfrm>
          <a:off x="9450017" y="13626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23688</xdr:rowOff>
    </xdr:from>
    <xdr:to>
      <xdr:col>46</xdr:col>
      <xdr:colOff>38100</xdr:colOff>
      <xdr:row>78</xdr:row>
      <xdr:rowOff>125288</xdr:rowOff>
    </xdr:to>
    <xdr:sp macro="" textlink="">
      <xdr:nvSpPr>
        <xdr:cNvPr id="425" name="楕円 424"/>
        <xdr:cNvSpPr/>
      </xdr:nvSpPr>
      <xdr:spPr>
        <a:xfrm>
          <a:off x="8699500" y="1339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116415</xdr:rowOff>
    </xdr:from>
    <xdr:ext cx="534377" cy="259045"/>
    <xdr:sp macro="" textlink="">
      <xdr:nvSpPr>
        <xdr:cNvPr id="426" name="テキスト ボックス 425"/>
        <xdr:cNvSpPr txBox="1"/>
      </xdr:nvSpPr>
      <xdr:spPr>
        <a:xfrm>
          <a:off x="8483111" y="1348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130902</xdr:rowOff>
    </xdr:from>
    <xdr:to>
      <xdr:col>41</xdr:col>
      <xdr:colOff>101600</xdr:colOff>
      <xdr:row>79</xdr:row>
      <xdr:rowOff>61052</xdr:rowOff>
    </xdr:to>
    <xdr:sp macro="" textlink="">
      <xdr:nvSpPr>
        <xdr:cNvPr id="427" name="楕円 426"/>
        <xdr:cNvSpPr/>
      </xdr:nvSpPr>
      <xdr:spPr>
        <a:xfrm>
          <a:off x="7810500" y="1350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52179</xdr:rowOff>
    </xdr:from>
    <xdr:ext cx="469744" cy="259045"/>
    <xdr:sp macro="" textlink="">
      <xdr:nvSpPr>
        <xdr:cNvPr id="428" name="テキスト ボックス 427"/>
        <xdr:cNvSpPr txBox="1"/>
      </xdr:nvSpPr>
      <xdr:spPr>
        <a:xfrm>
          <a:off x="7626428" y="1359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166393</xdr:rowOff>
    </xdr:from>
    <xdr:to>
      <xdr:col>54</xdr:col>
      <xdr:colOff>189865</xdr:colOff>
      <xdr:row>98</xdr:row>
      <xdr:rowOff>111117</xdr:rowOff>
    </xdr:to>
    <xdr:cxnSp macro="">
      <xdr:nvCxnSpPr>
        <xdr:cNvPr id="452" name="直線コネクタ 451"/>
        <xdr:cNvCxnSpPr/>
      </xdr:nvCxnSpPr>
      <xdr:spPr>
        <a:xfrm flipV="1">
          <a:off x="10475595" y="15425443"/>
          <a:ext cx="1270" cy="1487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114944</xdr:rowOff>
    </xdr:from>
    <xdr:ext cx="534377" cy="259045"/>
    <xdr:sp macro="" textlink="">
      <xdr:nvSpPr>
        <xdr:cNvPr id="453" name="普通建設事業費 （ うち更新整備　）最小値テキスト"/>
        <xdr:cNvSpPr txBox="1"/>
      </xdr:nvSpPr>
      <xdr:spPr>
        <a:xfrm>
          <a:off x="10528300" y="1691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111117</xdr:rowOff>
    </xdr:from>
    <xdr:to>
      <xdr:col>55</xdr:col>
      <xdr:colOff>88900</xdr:colOff>
      <xdr:row>98</xdr:row>
      <xdr:rowOff>111117</xdr:rowOff>
    </xdr:to>
    <xdr:cxnSp macro="">
      <xdr:nvCxnSpPr>
        <xdr:cNvPr id="454" name="直線コネクタ 453"/>
        <xdr:cNvCxnSpPr/>
      </xdr:nvCxnSpPr>
      <xdr:spPr>
        <a:xfrm>
          <a:off x="10388600" y="1691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113070</xdr:rowOff>
    </xdr:from>
    <xdr:ext cx="599010" cy="259045"/>
    <xdr:sp macro="" textlink="">
      <xdr:nvSpPr>
        <xdr:cNvPr id="455" name="普通建設事業費 （ うち更新整備　）最大値テキスト"/>
        <xdr:cNvSpPr txBox="1"/>
      </xdr:nvSpPr>
      <xdr:spPr>
        <a:xfrm>
          <a:off x="10528300" y="15200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166393</xdr:rowOff>
    </xdr:from>
    <xdr:to>
      <xdr:col>55</xdr:col>
      <xdr:colOff>88900</xdr:colOff>
      <xdr:row>89</xdr:row>
      <xdr:rowOff>166393</xdr:rowOff>
    </xdr:to>
    <xdr:cxnSp macro="">
      <xdr:nvCxnSpPr>
        <xdr:cNvPr id="456" name="直線コネクタ 455"/>
        <xdr:cNvCxnSpPr/>
      </xdr:nvCxnSpPr>
      <xdr:spPr>
        <a:xfrm>
          <a:off x="10388600" y="154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19106</xdr:rowOff>
    </xdr:from>
    <xdr:to>
      <xdr:col>55</xdr:col>
      <xdr:colOff>0</xdr:colOff>
      <xdr:row>98</xdr:row>
      <xdr:rowOff>111117</xdr:rowOff>
    </xdr:to>
    <xdr:cxnSp macro="">
      <xdr:nvCxnSpPr>
        <xdr:cNvPr id="457" name="直線コネクタ 456"/>
        <xdr:cNvCxnSpPr/>
      </xdr:nvCxnSpPr>
      <xdr:spPr>
        <a:xfrm>
          <a:off x="9639300" y="16649756"/>
          <a:ext cx="838200" cy="26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11437</xdr:rowOff>
    </xdr:from>
    <xdr:ext cx="534377" cy="259045"/>
    <xdr:sp macro="" textlink="">
      <xdr:nvSpPr>
        <xdr:cNvPr id="458" name="普通建設事業費 （ うち更新整備　）平均値テキスト"/>
        <xdr:cNvSpPr txBox="1"/>
      </xdr:nvSpPr>
      <xdr:spPr>
        <a:xfrm>
          <a:off x="10528300" y="16470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160010</xdr:rowOff>
    </xdr:from>
    <xdr:to>
      <xdr:col>55</xdr:col>
      <xdr:colOff>50800</xdr:colOff>
      <xdr:row>97</xdr:row>
      <xdr:rowOff>90160</xdr:rowOff>
    </xdr:to>
    <xdr:sp macro="" textlink="">
      <xdr:nvSpPr>
        <xdr:cNvPr id="459" name="フローチャート: 判断 458"/>
        <xdr:cNvSpPr/>
      </xdr:nvSpPr>
      <xdr:spPr>
        <a:xfrm>
          <a:off x="10426700" y="1661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19106</xdr:rowOff>
    </xdr:from>
    <xdr:to>
      <xdr:col>50</xdr:col>
      <xdr:colOff>114300</xdr:colOff>
      <xdr:row>98</xdr:row>
      <xdr:rowOff>33454</xdr:rowOff>
    </xdr:to>
    <xdr:cxnSp macro="">
      <xdr:nvCxnSpPr>
        <xdr:cNvPr id="460" name="直線コネクタ 459"/>
        <xdr:cNvCxnSpPr/>
      </xdr:nvCxnSpPr>
      <xdr:spPr>
        <a:xfrm flipV="1">
          <a:off x="8750300" y="16649756"/>
          <a:ext cx="889000" cy="18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165108</xdr:rowOff>
    </xdr:from>
    <xdr:to>
      <xdr:col>50</xdr:col>
      <xdr:colOff>165100</xdr:colOff>
      <xdr:row>97</xdr:row>
      <xdr:rowOff>95258</xdr:rowOff>
    </xdr:to>
    <xdr:sp macro="" textlink="">
      <xdr:nvSpPr>
        <xdr:cNvPr id="461" name="フローチャート: 判断 460"/>
        <xdr:cNvSpPr/>
      </xdr:nvSpPr>
      <xdr:spPr>
        <a:xfrm>
          <a:off x="9588500" y="1662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86385</xdr:rowOff>
    </xdr:from>
    <xdr:ext cx="534377" cy="259045"/>
    <xdr:sp macro="" textlink="">
      <xdr:nvSpPr>
        <xdr:cNvPr id="462" name="テキスト ボックス 461"/>
        <xdr:cNvSpPr txBox="1"/>
      </xdr:nvSpPr>
      <xdr:spPr>
        <a:xfrm>
          <a:off x="9372111" y="1671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139205</xdr:rowOff>
    </xdr:from>
    <xdr:to>
      <xdr:col>45</xdr:col>
      <xdr:colOff>177800</xdr:colOff>
      <xdr:row>98</xdr:row>
      <xdr:rowOff>33454</xdr:rowOff>
    </xdr:to>
    <xdr:cxnSp macro="">
      <xdr:nvCxnSpPr>
        <xdr:cNvPr id="463" name="直線コネクタ 462"/>
        <xdr:cNvCxnSpPr/>
      </xdr:nvCxnSpPr>
      <xdr:spPr>
        <a:xfrm>
          <a:off x="7861300" y="16769855"/>
          <a:ext cx="889000" cy="6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123189</xdr:rowOff>
    </xdr:from>
    <xdr:to>
      <xdr:col>46</xdr:col>
      <xdr:colOff>38100</xdr:colOff>
      <xdr:row>98</xdr:row>
      <xdr:rowOff>53339</xdr:rowOff>
    </xdr:to>
    <xdr:sp macro="" textlink="">
      <xdr:nvSpPr>
        <xdr:cNvPr id="464" name="フローチャート: 判断 463"/>
        <xdr:cNvSpPr/>
      </xdr:nvSpPr>
      <xdr:spPr>
        <a:xfrm>
          <a:off x="8699500" y="167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69866</xdr:rowOff>
    </xdr:from>
    <xdr:ext cx="534377" cy="259045"/>
    <xdr:sp macro="" textlink="">
      <xdr:nvSpPr>
        <xdr:cNvPr id="465" name="テキスト ボックス 464"/>
        <xdr:cNvSpPr txBox="1"/>
      </xdr:nvSpPr>
      <xdr:spPr>
        <a:xfrm>
          <a:off x="8483111" y="165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6" name="フローチャート: 判断 465"/>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7452</xdr:rowOff>
    </xdr:from>
    <xdr:ext cx="534377" cy="259045"/>
    <xdr:sp macro="" textlink="">
      <xdr:nvSpPr>
        <xdr:cNvPr id="467" name="テキスト ボックス 466"/>
        <xdr:cNvSpPr txBox="1"/>
      </xdr:nvSpPr>
      <xdr:spPr>
        <a:xfrm>
          <a:off x="7594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60317</xdr:rowOff>
    </xdr:from>
    <xdr:to>
      <xdr:col>55</xdr:col>
      <xdr:colOff>50800</xdr:colOff>
      <xdr:row>98</xdr:row>
      <xdr:rowOff>161917</xdr:rowOff>
    </xdr:to>
    <xdr:sp macro="" textlink="">
      <xdr:nvSpPr>
        <xdr:cNvPr id="473" name="楕円 472"/>
        <xdr:cNvSpPr/>
      </xdr:nvSpPr>
      <xdr:spPr>
        <a:xfrm>
          <a:off x="10426700" y="1686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146694</xdr:rowOff>
    </xdr:from>
    <xdr:ext cx="534377" cy="259045"/>
    <xdr:sp macro="" textlink="">
      <xdr:nvSpPr>
        <xdr:cNvPr id="474" name="普通建設事業費 （ うち更新整備　）該当値テキスト"/>
        <xdr:cNvSpPr txBox="1"/>
      </xdr:nvSpPr>
      <xdr:spPr>
        <a:xfrm>
          <a:off x="10528300" y="1677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139756</xdr:rowOff>
    </xdr:from>
    <xdr:to>
      <xdr:col>50</xdr:col>
      <xdr:colOff>165100</xdr:colOff>
      <xdr:row>97</xdr:row>
      <xdr:rowOff>69906</xdr:rowOff>
    </xdr:to>
    <xdr:sp macro="" textlink="">
      <xdr:nvSpPr>
        <xdr:cNvPr id="475" name="楕円 474"/>
        <xdr:cNvSpPr/>
      </xdr:nvSpPr>
      <xdr:spPr>
        <a:xfrm>
          <a:off x="9588500" y="1659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86433</xdr:rowOff>
    </xdr:from>
    <xdr:ext cx="534377" cy="259045"/>
    <xdr:sp macro="" textlink="">
      <xdr:nvSpPr>
        <xdr:cNvPr id="476" name="テキスト ボックス 475"/>
        <xdr:cNvSpPr txBox="1"/>
      </xdr:nvSpPr>
      <xdr:spPr>
        <a:xfrm>
          <a:off x="9372111" y="1637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154104</xdr:rowOff>
    </xdr:from>
    <xdr:to>
      <xdr:col>46</xdr:col>
      <xdr:colOff>38100</xdr:colOff>
      <xdr:row>98</xdr:row>
      <xdr:rowOff>84254</xdr:rowOff>
    </xdr:to>
    <xdr:sp macro="" textlink="">
      <xdr:nvSpPr>
        <xdr:cNvPr id="477" name="楕円 476"/>
        <xdr:cNvSpPr/>
      </xdr:nvSpPr>
      <xdr:spPr>
        <a:xfrm>
          <a:off x="8699500" y="1678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75381</xdr:rowOff>
    </xdr:from>
    <xdr:ext cx="534377" cy="259045"/>
    <xdr:sp macro="" textlink="">
      <xdr:nvSpPr>
        <xdr:cNvPr id="478" name="テキスト ボックス 477"/>
        <xdr:cNvSpPr txBox="1"/>
      </xdr:nvSpPr>
      <xdr:spPr>
        <a:xfrm>
          <a:off x="8483111" y="1687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88405</xdr:rowOff>
    </xdr:from>
    <xdr:to>
      <xdr:col>41</xdr:col>
      <xdr:colOff>101600</xdr:colOff>
      <xdr:row>98</xdr:row>
      <xdr:rowOff>18555</xdr:rowOff>
    </xdr:to>
    <xdr:sp macro="" textlink="">
      <xdr:nvSpPr>
        <xdr:cNvPr id="479" name="楕円 478"/>
        <xdr:cNvSpPr/>
      </xdr:nvSpPr>
      <xdr:spPr>
        <a:xfrm>
          <a:off x="7810500" y="167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9682</xdr:rowOff>
    </xdr:from>
    <xdr:ext cx="534377" cy="259045"/>
    <xdr:sp macro="" textlink="">
      <xdr:nvSpPr>
        <xdr:cNvPr id="480" name="テキスト ボックス 479"/>
        <xdr:cNvSpPr txBox="1"/>
      </xdr:nvSpPr>
      <xdr:spPr>
        <a:xfrm>
          <a:off x="7594111" y="1681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49136</xdr:rowOff>
    </xdr:from>
    <xdr:to>
      <xdr:col>85</xdr:col>
      <xdr:colOff>126364</xdr:colOff>
      <xdr:row>39</xdr:row>
      <xdr:rowOff>44450</xdr:rowOff>
    </xdr:to>
    <xdr:cxnSp macro="">
      <xdr:nvCxnSpPr>
        <xdr:cNvPr id="504" name="直線コネクタ 503"/>
        <xdr:cNvCxnSpPr/>
      </xdr:nvCxnSpPr>
      <xdr:spPr>
        <a:xfrm flipV="1">
          <a:off x="16317595" y="5192636"/>
          <a:ext cx="1269" cy="153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48328</xdr:rowOff>
    </xdr:from>
    <xdr:ext cx="249299" cy="259045"/>
    <xdr:sp macro="" textlink="">
      <xdr:nvSpPr>
        <xdr:cNvPr id="505" name="災害復旧事業費最小値テキスト"/>
        <xdr:cNvSpPr txBox="1"/>
      </xdr:nvSpPr>
      <xdr:spPr>
        <a:xfrm>
          <a:off x="16370300" y="67348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167263</xdr:rowOff>
    </xdr:from>
    <xdr:ext cx="534377" cy="259045"/>
    <xdr:sp macro="" textlink="">
      <xdr:nvSpPr>
        <xdr:cNvPr id="507" name="災害復旧事業費最大値テキスト"/>
        <xdr:cNvSpPr txBox="1"/>
      </xdr:nvSpPr>
      <xdr:spPr>
        <a:xfrm>
          <a:off x="16370300" y="496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49136</xdr:rowOff>
    </xdr:from>
    <xdr:to>
      <xdr:col>86</xdr:col>
      <xdr:colOff>25400</xdr:colOff>
      <xdr:row>30</xdr:row>
      <xdr:rowOff>49136</xdr:rowOff>
    </xdr:to>
    <xdr:cxnSp macro="">
      <xdr:nvCxnSpPr>
        <xdr:cNvPr id="508" name="直線コネクタ 507"/>
        <xdr:cNvCxnSpPr/>
      </xdr:nvCxnSpPr>
      <xdr:spPr>
        <a:xfrm>
          <a:off x="16230600" y="519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19647</xdr:rowOff>
    </xdr:from>
    <xdr:to>
      <xdr:col>85</xdr:col>
      <xdr:colOff>127000</xdr:colOff>
      <xdr:row>39</xdr:row>
      <xdr:rowOff>38278</xdr:rowOff>
    </xdr:to>
    <xdr:cxnSp macro="">
      <xdr:nvCxnSpPr>
        <xdr:cNvPr id="509" name="直線コネクタ 508"/>
        <xdr:cNvCxnSpPr/>
      </xdr:nvCxnSpPr>
      <xdr:spPr>
        <a:xfrm flipV="1">
          <a:off x="15481300" y="6706197"/>
          <a:ext cx="838200" cy="1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137228</xdr:rowOff>
    </xdr:from>
    <xdr:ext cx="469744" cy="259045"/>
    <xdr:sp macro="" textlink="">
      <xdr:nvSpPr>
        <xdr:cNvPr id="510" name="災害復旧事業費平均値テキスト"/>
        <xdr:cNvSpPr txBox="1"/>
      </xdr:nvSpPr>
      <xdr:spPr>
        <a:xfrm>
          <a:off x="16370300" y="6480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114351</xdr:rowOff>
    </xdr:from>
    <xdr:to>
      <xdr:col>85</xdr:col>
      <xdr:colOff>177800</xdr:colOff>
      <xdr:row>39</xdr:row>
      <xdr:rowOff>44501</xdr:rowOff>
    </xdr:to>
    <xdr:sp macro="" textlink="">
      <xdr:nvSpPr>
        <xdr:cNvPr id="511" name="フローチャート: 判断 510"/>
        <xdr:cNvSpPr/>
      </xdr:nvSpPr>
      <xdr:spPr>
        <a:xfrm>
          <a:off x="16268700" y="662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38278</xdr:rowOff>
    </xdr:from>
    <xdr:to>
      <xdr:col>81</xdr:col>
      <xdr:colOff>50800</xdr:colOff>
      <xdr:row>39</xdr:row>
      <xdr:rowOff>40392</xdr:rowOff>
    </xdr:to>
    <xdr:cxnSp macro="">
      <xdr:nvCxnSpPr>
        <xdr:cNvPr id="512" name="直線コネクタ 511"/>
        <xdr:cNvCxnSpPr/>
      </xdr:nvCxnSpPr>
      <xdr:spPr>
        <a:xfrm flipV="1">
          <a:off x="14592300" y="6724828"/>
          <a:ext cx="889000" cy="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81394</xdr:rowOff>
    </xdr:from>
    <xdr:to>
      <xdr:col>81</xdr:col>
      <xdr:colOff>101600</xdr:colOff>
      <xdr:row>39</xdr:row>
      <xdr:rowOff>11544</xdr:rowOff>
    </xdr:to>
    <xdr:sp macro="" textlink="">
      <xdr:nvSpPr>
        <xdr:cNvPr id="513" name="フローチャート: 判断 512"/>
        <xdr:cNvSpPr/>
      </xdr:nvSpPr>
      <xdr:spPr>
        <a:xfrm>
          <a:off x="15430500" y="659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28071</xdr:rowOff>
    </xdr:from>
    <xdr:ext cx="469744" cy="259045"/>
    <xdr:sp macro="" textlink="">
      <xdr:nvSpPr>
        <xdr:cNvPr id="514" name="テキスト ボックス 513"/>
        <xdr:cNvSpPr txBox="1"/>
      </xdr:nvSpPr>
      <xdr:spPr>
        <a:xfrm>
          <a:off x="15246428" y="637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35096</xdr:rowOff>
    </xdr:from>
    <xdr:to>
      <xdr:col>76</xdr:col>
      <xdr:colOff>114300</xdr:colOff>
      <xdr:row>39</xdr:row>
      <xdr:rowOff>40392</xdr:rowOff>
    </xdr:to>
    <xdr:cxnSp macro="">
      <xdr:nvCxnSpPr>
        <xdr:cNvPr id="515" name="直線コネクタ 514"/>
        <xdr:cNvCxnSpPr/>
      </xdr:nvCxnSpPr>
      <xdr:spPr>
        <a:xfrm>
          <a:off x="13703300" y="6721646"/>
          <a:ext cx="8890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99930</xdr:rowOff>
    </xdr:from>
    <xdr:to>
      <xdr:col>76</xdr:col>
      <xdr:colOff>165100</xdr:colOff>
      <xdr:row>39</xdr:row>
      <xdr:rowOff>30080</xdr:rowOff>
    </xdr:to>
    <xdr:sp macro="" textlink="">
      <xdr:nvSpPr>
        <xdr:cNvPr id="516" name="フローチャート: 判断 515"/>
        <xdr:cNvSpPr/>
      </xdr:nvSpPr>
      <xdr:spPr>
        <a:xfrm>
          <a:off x="14541500" y="661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46607</xdr:rowOff>
    </xdr:from>
    <xdr:ext cx="469744" cy="259045"/>
    <xdr:sp macro="" textlink="">
      <xdr:nvSpPr>
        <xdr:cNvPr id="517" name="テキスト ボックス 516"/>
        <xdr:cNvSpPr txBox="1"/>
      </xdr:nvSpPr>
      <xdr:spPr>
        <a:xfrm>
          <a:off x="14357428" y="639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33496</xdr:rowOff>
    </xdr:from>
    <xdr:to>
      <xdr:col>71</xdr:col>
      <xdr:colOff>177800</xdr:colOff>
      <xdr:row>39</xdr:row>
      <xdr:rowOff>35096</xdr:rowOff>
    </xdr:to>
    <xdr:cxnSp macro="">
      <xdr:nvCxnSpPr>
        <xdr:cNvPr id="518" name="直線コネクタ 517"/>
        <xdr:cNvCxnSpPr/>
      </xdr:nvCxnSpPr>
      <xdr:spPr>
        <a:xfrm>
          <a:off x="12814300" y="6720046"/>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10585</xdr:rowOff>
    </xdr:from>
    <xdr:to>
      <xdr:col>72</xdr:col>
      <xdr:colOff>38100</xdr:colOff>
      <xdr:row>38</xdr:row>
      <xdr:rowOff>112185</xdr:rowOff>
    </xdr:to>
    <xdr:sp macro="" textlink="">
      <xdr:nvSpPr>
        <xdr:cNvPr id="519" name="フローチャート: 判断 518"/>
        <xdr:cNvSpPr/>
      </xdr:nvSpPr>
      <xdr:spPr>
        <a:xfrm>
          <a:off x="13652500" y="65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128712</xdr:rowOff>
    </xdr:from>
    <xdr:ext cx="469744" cy="259045"/>
    <xdr:sp macro="" textlink="">
      <xdr:nvSpPr>
        <xdr:cNvPr id="520" name="テキスト ボックス 519"/>
        <xdr:cNvSpPr txBox="1"/>
      </xdr:nvSpPr>
      <xdr:spPr>
        <a:xfrm>
          <a:off x="13468428" y="630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14433</xdr:rowOff>
    </xdr:from>
    <xdr:to>
      <xdr:col>67</xdr:col>
      <xdr:colOff>101600</xdr:colOff>
      <xdr:row>38</xdr:row>
      <xdr:rowOff>116033</xdr:rowOff>
    </xdr:to>
    <xdr:sp macro="" textlink="">
      <xdr:nvSpPr>
        <xdr:cNvPr id="521" name="フローチャート: 判断 520"/>
        <xdr:cNvSpPr/>
      </xdr:nvSpPr>
      <xdr:spPr>
        <a:xfrm>
          <a:off x="12763500" y="6529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132561</xdr:rowOff>
    </xdr:from>
    <xdr:ext cx="469744" cy="259045"/>
    <xdr:sp macro="" textlink="">
      <xdr:nvSpPr>
        <xdr:cNvPr id="522" name="テキスト ボックス 521"/>
        <xdr:cNvSpPr txBox="1"/>
      </xdr:nvSpPr>
      <xdr:spPr>
        <a:xfrm>
          <a:off x="12579428" y="6304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140297</xdr:rowOff>
    </xdr:from>
    <xdr:to>
      <xdr:col>85</xdr:col>
      <xdr:colOff>177800</xdr:colOff>
      <xdr:row>39</xdr:row>
      <xdr:rowOff>70447</xdr:rowOff>
    </xdr:to>
    <xdr:sp macro="" textlink="">
      <xdr:nvSpPr>
        <xdr:cNvPr id="528" name="楕円 527"/>
        <xdr:cNvSpPr/>
      </xdr:nvSpPr>
      <xdr:spPr>
        <a:xfrm>
          <a:off x="16268700" y="665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92778</xdr:rowOff>
    </xdr:from>
    <xdr:ext cx="469744" cy="259045"/>
    <xdr:sp macro="" textlink="">
      <xdr:nvSpPr>
        <xdr:cNvPr id="529" name="災害復旧事業費該当値テキスト"/>
        <xdr:cNvSpPr txBox="1"/>
      </xdr:nvSpPr>
      <xdr:spPr>
        <a:xfrm>
          <a:off x="16370300" y="660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158928</xdr:rowOff>
    </xdr:from>
    <xdr:to>
      <xdr:col>81</xdr:col>
      <xdr:colOff>101600</xdr:colOff>
      <xdr:row>39</xdr:row>
      <xdr:rowOff>89078</xdr:rowOff>
    </xdr:to>
    <xdr:sp macro="" textlink="">
      <xdr:nvSpPr>
        <xdr:cNvPr id="530" name="楕円 529"/>
        <xdr:cNvSpPr/>
      </xdr:nvSpPr>
      <xdr:spPr>
        <a:xfrm>
          <a:off x="15430500" y="667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80205</xdr:rowOff>
    </xdr:from>
    <xdr:ext cx="378565" cy="259045"/>
    <xdr:sp macro="" textlink="">
      <xdr:nvSpPr>
        <xdr:cNvPr id="531" name="テキスト ボックス 530"/>
        <xdr:cNvSpPr txBox="1"/>
      </xdr:nvSpPr>
      <xdr:spPr>
        <a:xfrm>
          <a:off x="15292017" y="6766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161042</xdr:rowOff>
    </xdr:from>
    <xdr:to>
      <xdr:col>76</xdr:col>
      <xdr:colOff>165100</xdr:colOff>
      <xdr:row>39</xdr:row>
      <xdr:rowOff>91192</xdr:rowOff>
    </xdr:to>
    <xdr:sp macro="" textlink="">
      <xdr:nvSpPr>
        <xdr:cNvPr id="532" name="楕円 531"/>
        <xdr:cNvSpPr/>
      </xdr:nvSpPr>
      <xdr:spPr>
        <a:xfrm>
          <a:off x="14541500" y="667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82319</xdr:rowOff>
    </xdr:from>
    <xdr:ext cx="378565" cy="259045"/>
    <xdr:sp macro="" textlink="">
      <xdr:nvSpPr>
        <xdr:cNvPr id="533" name="テキスト ボックス 532"/>
        <xdr:cNvSpPr txBox="1"/>
      </xdr:nvSpPr>
      <xdr:spPr>
        <a:xfrm>
          <a:off x="14403017" y="6768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155746</xdr:rowOff>
    </xdr:from>
    <xdr:to>
      <xdr:col>72</xdr:col>
      <xdr:colOff>38100</xdr:colOff>
      <xdr:row>39</xdr:row>
      <xdr:rowOff>85896</xdr:rowOff>
    </xdr:to>
    <xdr:sp macro="" textlink="">
      <xdr:nvSpPr>
        <xdr:cNvPr id="534" name="楕円 533"/>
        <xdr:cNvSpPr/>
      </xdr:nvSpPr>
      <xdr:spPr>
        <a:xfrm>
          <a:off x="13652500" y="667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77023</xdr:rowOff>
    </xdr:from>
    <xdr:ext cx="378565" cy="259045"/>
    <xdr:sp macro="" textlink="">
      <xdr:nvSpPr>
        <xdr:cNvPr id="535" name="テキスト ボックス 534"/>
        <xdr:cNvSpPr txBox="1"/>
      </xdr:nvSpPr>
      <xdr:spPr>
        <a:xfrm>
          <a:off x="13514017" y="6763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154146</xdr:rowOff>
    </xdr:from>
    <xdr:to>
      <xdr:col>67</xdr:col>
      <xdr:colOff>101600</xdr:colOff>
      <xdr:row>39</xdr:row>
      <xdr:rowOff>84296</xdr:rowOff>
    </xdr:to>
    <xdr:sp macro="" textlink="">
      <xdr:nvSpPr>
        <xdr:cNvPr id="536" name="楕円 535"/>
        <xdr:cNvSpPr/>
      </xdr:nvSpPr>
      <xdr:spPr>
        <a:xfrm>
          <a:off x="12763500" y="666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75423</xdr:rowOff>
    </xdr:from>
    <xdr:ext cx="378565" cy="259045"/>
    <xdr:sp macro="" textlink="">
      <xdr:nvSpPr>
        <xdr:cNvPr id="537" name="テキスト ボックス 536"/>
        <xdr:cNvSpPr txBox="1"/>
      </xdr:nvSpPr>
      <xdr:spPr>
        <a:xfrm>
          <a:off x="12625017" y="6761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8" name="直線コネクタ 54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49" name="テキスト ボックス 548"/>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0" name="直線コネクタ 54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1" name="テキスト ボックス 550"/>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2" name="直線コネクタ 55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3" name="テキスト ボックス 552"/>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4" name="直線コネクタ 55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55" name="テキスト ボックス 554"/>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6" name="直線コネクタ 55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21970</xdr:rowOff>
    </xdr:from>
    <xdr:ext cx="248786" cy="259045"/>
    <xdr:sp macro="" textlink="">
      <xdr:nvSpPr>
        <xdr:cNvPr id="557" name="テキスト ボックス 556"/>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8" name="直線コネクタ 55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59" name="テキスト ボックス 558"/>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1" name="テキスト ボックス 56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3" name="直線コネクタ 562"/>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4"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5" name="直線コネクタ 564"/>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66"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7" name="直線コネクタ 566"/>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68" name="直線コネクタ 567"/>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69"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0" name="フローチャート: 判断 569"/>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1" name="直線コネクタ 570"/>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2" name="フローチャート: 判断 571"/>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3" name="テキスト ボックス 572"/>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4" name="直線コネクタ 573"/>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50</xdr:row>
      <xdr:rowOff>121557</xdr:rowOff>
    </xdr:from>
    <xdr:to>
      <xdr:col>76</xdr:col>
      <xdr:colOff>165100</xdr:colOff>
      <xdr:row>51</xdr:row>
      <xdr:rowOff>51707</xdr:rowOff>
    </xdr:to>
    <xdr:sp macro="" textlink="">
      <xdr:nvSpPr>
        <xdr:cNvPr id="575" name="フローチャート: 判断 574"/>
        <xdr:cNvSpPr/>
      </xdr:nvSpPr>
      <xdr:spPr>
        <a:xfrm>
          <a:off x="14541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49</xdr:row>
      <xdr:rowOff>68234</xdr:rowOff>
    </xdr:from>
    <xdr:ext cx="249299" cy="259045"/>
    <xdr:sp macro="" textlink="">
      <xdr:nvSpPr>
        <xdr:cNvPr id="576" name="テキスト ボックス 575"/>
        <xdr:cNvSpPr txBox="1"/>
      </xdr:nvSpPr>
      <xdr:spPr>
        <a:xfrm>
          <a:off x="14467650"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77" name="直線コネクタ 576"/>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72572</xdr:rowOff>
    </xdr:from>
    <xdr:to>
      <xdr:col>72</xdr:col>
      <xdr:colOff>38100</xdr:colOff>
      <xdr:row>57</xdr:row>
      <xdr:rowOff>2722</xdr:rowOff>
    </xdr:to>
    <xdr:sp macro="" textlink="">
      <xdr:nvSpPr>
        <xdr:cNvPr id="578" name="フローチャート: 判断 577"/>
        <xdr:cNvSpPr/>
      </xdr:nvSpPr>
      <xdr:spPr>
        <a:xfrm>
          <a:off x="13652500" y="967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19249</xdr:rowOff>
    </xdr:from>
    <xdr:ext cx="249299" cy="259045"/>
    <xdr:sp macro="" textlink="">
      <xdr:nvSpPr>
        <xdr:cNvPr id="579" name="テキスト ボックス 578"/>
        <xdr:cNvSpPr txBox="1"/>
      </xdr:nvSpPr>
      <xdr:spPr>
        <a:xfrm>
          <a:off x="13578650" y="9448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97065</xdr:rowOff>
    </xdr:from>
    <xdr:to>
      <xdr:col>67</xdr:col>
      <xdr:colOff>101600</xdr:colOff>
      <xdr:row>54</xdr:row>
      <xdr:rowOff>27215</xdr:rowOff>
    </xdr:to>
    <xdr:sp macro="" textlink="">
      <xdr:nvSpPr>
        <xdr:cNvPr id="580" name="フローチャート: 判断 579"/>
        <xdr:cNvSpPr/>
      </xdr:nvSpPr>
      <xdr:spPr>
        <a:xfrm>
          <a:off x="12763500" y="918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52</xdr:row>
      <xdr:rowOff>43742</xdr:rowOff>
    </xdr:from>
    <xdr:ext cx="249299" cy="259045"/>
    <xdr:sp macro="" textlink="">
      <xdr:nvSpPr>
        <xdr:cNvPr id="581" name="テキスト ボックス 580"/>
        <xdr:cNvSpPr txBox="1"/>
      </xdr:nvSpPr>
      <xdr:spPr>
        <a:xfrm>
          <a:off x="12689650" y="89591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7" name="楕円 586"/>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88"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89" name="楕円 588"/>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0" name="テキスト ボックス 589"/>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1" name="楕円 590"/>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2" name="テキスト ボックス 591"/>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3" name="楕円 592"/>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4" name="テキスト ボックス 593"/>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5" name="楕円 594"/>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6" name="テキスト ボックス 595"/>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7" name="テキスト ボックス 606"/>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9" name="テキスト ボックス 608"/>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9" name="テキスト ボックス 61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149857</xdr:rowOff>
    </xdr:from>
    <xdr:to>
      <xdr:col>85</xdr:col>
      <xdr:colOff>126364</xdr:colOff>
      <xdr:row>79</xdr:row>
      <xdr:rowOff>136195</xdr:rowOff>
    </xdr:to>
    <xdr:cxnSp macro="">
      <xdr:nvCxnSpPr>
        <xdr:cNvPr id="623" name="直線コネクタ 622"/>
        <xdr:cNvCxnSpPr/>
      </xdr:nvCxnSpPr>
      <xdr:spPr>
        <a:xfrm flipV="1">
          <a:off x="16317595" y="12151357"/>
          <a:ext cx="1269" cy="1529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140022</xdr:rowOff>
    </xdr:from>
    <xdr:ext cx="534377" cy="259045"/>
    <xdr:sp macro="" textlink="">
      <xdr:nvSpPr>
        <xdr:cNvPr id="624" name="公債費最小値テキスト"/>
        <xdr:cNvSpPr txBox="1"/>
      </xdr:nvSpPr>
      <xdr:spPr>
        <a:xfrm>
          <a:off x="16370300" y="1368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136195</xdr:rowOff>
    </xdr:from>
    <xdr:to>
      <xdr:col>86</xdr:col>
      <xdr:colOff>25400</xdr:colOff>
      <xdr:row>79</xdr:row>
      <xdr:rowOff>136195</xdr:rowOff>
    </xdr:to>
    <xdr:cxnSp macro="">
      <xdr:nvCxnSpPr>
        <xdr:cNvPr id="625" name="直線コネクタ 624"/>
        <xdr:cNvCxnSpPr/>
      </xdr:nvCxnSpPr>
      <xdr:spPr>
        <a:xfrm>
          <a:off x="16230600" y="136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96534</xdr:rowOff>
    </xdr:from>
    <xdr:ext cx="599010" cy="259045"/>
    <xdr:sp macro="" textlink="">
      <xdr:nvSpPr>
        <xdr:cNvPr id="626" name="公債費最大値テキスト"/>
        <xdr:cNvSpPr txBox="1"/>
      </xdr:nvSpPr>
      <xdr:spPr>
        <a:xfrm>
          <a:off x="16370300" y="11926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149857</xdr:rowOff>
    </xdr:from>
    <xdr:to>
      <xdr:col>86</xdr:col>
      <xdr:colOff>25400</xdr:colOff>
      <xdr:row>70</xdr:row>
      <xdr:rowOff>149857</xdr:rowOff>
    </xdr:to>
    <xdr:cxnSp macro="">
      <xdr:nvCxnSpPr>
        <xdr:cNvPr id="627" name="直線コネクタ 626"/>
        <xdr:cNvCxnSpPr/>
      </xdr:nvCxnSpPr>
      <xdr:spPr>
        <a:xfrm>
          <a:off x="16230600" y="1215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8767</xdr:rowOff>
    </xdr:from>
    <xdr:to>
      <xdr:col>85</xdr:col>
      <xdr:colOff>127000</xdr:colOff>
      <xdr:row>79</xdr:row>
      <xdr:rowOff>9485</xdr:rowOff>
    </xdr:to>
    <xdr:cxnSp macro="">
      <xdr:nvCxnSpPr>
        <xdr:cNvPr id="628" name="直線コネクタ 627"/>
        <xdr:cNvCxnSpPr/>
      </xdr:nvCxnSpPr>
      <xdr:spPr>
        <a:xfrm>
          <a:off x="15481300" y="13553317"/>
          <a:ext cx="838200" cy="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79305</xdr:rowOff>
    </xdr:from>
    <xdr:ext cx="534377" cy="259045"/>
    <xdr:sp macro="" textlink="">
      <xdr:nvSpPr>
        <xdr:cNvPr id="629" name="公債費平均値テキスト"/>
        <xdr:cNvSpPr txBox="1"/>
      </xdr:nvSpPr>
      <xdr:spPr>
        <a:xfrm>
          <a:off x="16370300" y="131095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56428</xdr:rowOff>
    </xdr:from>
    <xdr:to>
      <xdr:col>85</xdr:col>
      <xdr:colOff>177800</xdr:colOff>
      <xdr:row>77</xdr:row>
      <xdr:rowOff>158028</xdr:rowOff>
    </xdr:to>
    <xdr:sp macro="" textlink="">
      <xdr:nvSpPr>
        <xdr:cNvPr id="630" name="フローチャート: 判断 629"/>
        <xdr:cNvSpPr/>
      </xdr:nvSpPr>
      <xdr:spPr>
        <a:xfrm>
          <a:off x="16268700" y="1325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8767</xdr:rowOff>
    </xdr:from>
    <xdr:to>
      <xdr:col>81</xdr:col>
      <xdr:colOff>50800</xdr:colOff>
      <xdr:row>79</xdr:row>
      <xdr:rowOff>23560</xdr:rowOff>
    </xdr:to>
    <xdr:cxnSp macro="">
      <xdr:nvCxnSpPr>
        <xdr:cNvPr id="631" name="直線コネクタ 630"/>
        <xdr:cNvCxnSpPr/>
      </xdr:nvCxnSpPr>
      <xdr:spPr>
        <a:xfrm flipV="1">
          <a:off x="14592300" y="13553317"/>
          <a:ext cx="889000" cy="1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62785</xdr:rowOff>
    </xdr:from>
    <xdr:to>
      <xdr:col>81</xdr:col>
      <xdr:colOff>101600</xdr:colOff>
      <xdr:row>77</xdr:row>
      <xdr:rowOff>164385</xdr:rowOff>
    </xdr:to>
    <xdr:sp macro="" textlink="">
      <xdr:nvSpPr>
        <xdr:cNvPr id="632" name="フローチャート: 判断 631"/>
        <xdr:cNvSpPr/>
      </xdr:nvSpPr>
      <xdr:spPr>
        <a:xfrm>
          <a:off x="15430500" y="1326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9462</xdr:rowOff>
    </xdr:from>
    <xdr:ext cx="534377" cy="259045"/>
    <xdr:sp macro="" textlink="">
      <xdr:nvSpPr>
        <xdr:cNvPr id="633" name="テキスト ボックス 632"/>
        <xdr:cNvSpPr txBox="1"/>
      </xdr:nvSpPr>
      <xdr:spPr>
        <a:xfrm>
          <a:off x="15214111" y="1303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23560</xdr:rowOff>
    </xdr:from>
    <xdr:to>
      <xdr:col>76</xdr:col>
      <xdr:colOff>114300</xdr:colOff>
      <xdr:row>79</xdr:row>
      <xdr:rowOff>24964</xdr:rowOff>
    </xdr:to>
    <xdr:cxnSp macro="">
      <xdr:nvCxnSpPr>
        <xdr:cNvPr id="634" name="直線コネクタ 633"/>
        <xdr:cNvCxnSpPr/>
      </xdr:nvCxnSpPr>
      <xdr:spPr>
        <a:xfrm flipV="1">
          <a:off x="13703300" y="13568110"/>
          <a:ext cx="889000" cy="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123658</xdr:rowOff>
    </xdr:from>
    <xdr:to>
      <xdr:col>76</xdr:col>
      <xdr:colOff>165100</xdr:colOff>
      <xdr:row>78</xdr:row>
      <xdr:rowOff>53808</xdr:rowOff>
    </xdr:to>
    <xdr:sp macro="" textlink="">
      <xdr:nvSpPr>
        <xdr:cNvPr id="635" name="フローチャート: 判断 634"/>
        <xdr:cNvSpPr/>
      </xdr:nvSpPr>
      <xdr:spPr>
        <a:xfrm>
          <a:off x="14541500" y="1332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70335</xdr:rowOff>
    </xdr:from>
    <xdr:ext cx="534377" cy="259045"/>
    <xdr:sp macro="" textlink="">
      <xdr:nvSpPr>
        <xdr:cNvPr id="636" name="テキスト ボックス 635"/>
        <xdr:cNvSpPr txBox="1"/>
      </xdr:nvSpPr>
      <xdr:spPr>
        <a:xfrm>
          <a:off x="14325111" y="1310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168776</xdr:rowOff>
    </xdr:from>
    <xdr:to>
      <xdr:col>71</xdr:col>
      <xdr:colOff>177800</xdr:colOff>
      <xdr:row>79</xdr:row>
      <xdr:rowOff>24964</xdr:rowOff>
    </xdr:to>
    <xdr:cxnSp macro="">
      <xdr:nvCxnSpPr>
        <xdr:cNvPr id="637" name="直線コネクタ 636"/>
        <xdr:cNvCxnSpPr/>
      </xdr:nvCxnSpPr>
      <xdr:spPr>
        <a:xfrm>
          <a:off x="12814300" y="13541876"/>
          <a:ext cx="889000" cy="2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151144</xdr:rowOff>
    </xdr:from>
    <xdr:to>
      <xdr:col>72</xdr:col>
      <xdr:colOff>38100</xdr:colOff>
      <xdr:row>77</xdr:row>
      <xdr:rowOff>81294</xdr:rowOff>
    </xdr:to>
    <xdr:sp macro="" textlink="">
      <xdr:nvSpPr>
        <xdr:cNvPr id="638" name="フローチャート: 判断 637"/>
        <xdr:cNvSpPr/>
      </xdr:nvSpPr>
      <xdr:spPr>
        <a:xfrm>
          <a:off x="13652500" y="1318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97821</xdr:rowOff>
    </xdr:from>
    <xdr:ext cx="534377" cy="259045"/>
    <xdr:sp macro="" textlink="">
      <xdr:nvSpPr>
        <xdr:cNvPr id="639" name="テキスト ボックス 638"/>
        <xdr:cNvSpPr txBox="1"/>
      </xdr:nvSpPr>
      <xdr:spPr>
        <a:xfrm>
          <a:off x="13436111" y="1295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145287</xdr:rowOff>
    </xdr:from>
    <xdr:to>
      <xdr:col>67</xdr:col>
      <xdr:colOff>101600</xdr:colOff>
      <xdr:row>77</xdr:row>
      <xdr:rowOff>75437</xdr:rowOff>
    </xdr:to>
    <xdr:sp macro="" textlink="">
      <xdr:nvSpPr>
        <xdr:cNvPr id="640" name="フローチャート: 判断 639"/>
        <xdr:cNvSpPr/>
      </xdr:nvSpPr>
      <xdr:spPr>
        <a:xfrm>
          <a:off x="12763500" y="1317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91965</xdr:rowOff>
    </xdr:from>
    <xdr:ext cx="534377" cy="259045"/>
    <xdr:sp macro="" textlink="">
      <xdr:nvSpPr>
        <xdr:cNvPr id="641" name="テキスト ボックス 640"/>
        <xdr:cNvSpPr txBox="1"/>
      </xdr:nvSpPr>
      <xdr:spPr>
        <a:xfrm>
          <a:off x="12547111" y="1295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130135</xdr:rowOff>
    </xdr:from>
    <xdr:to>
      <xdr:col>85</xdr:col>
      <xdr:colOff>177800</xdr:colOff>
      <xdr:row>79</xdr:row>
      <xdr:rowOff>60285</xdr:rowOff>
    </xdr:to>
    <xdr:sp macro="" textlink="">
      <xdr:nvSpPr>
        <xdr:cNvPr id="647" name="楕円 646"/>
        <xdr:cNvSpPr/>
      </xdr:nvSpPr>
      <xdr:spPr>
        <a:xfrm>
          <a:off x="16268700" y="1350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45062</xdr:rowOff>
    </xdr:from>
    <xdr:ext cx="534377" cy="259045"/>
    <xdr:sp macro="" textlink="">
      <xdr:nvSpPr>
        <xdr:cNvPr id="648" name="公債費該当値テキスト"/>
        <xdr:cNvSpPr txBox="1"/>
      </xdr:nvSpPr>
      <xdr:spPr>
        <a:xfrm>
          <a:off x="16370300" y="1341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129417</xdr:rowOff>
    </xdr:from>
    <xdr:to>
      <xdr:col>81</xdr:col>
      <xdr:colOff>101600</xdr:colOff>
      <xdr:row>79</xdr:row>
      <xdr:rowOff>59567</xdr:rowOff>
    </xdr:to>
    <xdr:sp macro="" textlink="">
      <xdr:nvSpPr>
        <xdr:cNvPr id="649" name="楕円 648"/>
        <xdr:cNvSpPr/>
      </xdr:nvSpPr>
      <xdr:spPr>
        <a:xfrm>
          <a:off x="15430500" y="1350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50694</xdr:rowOff>
    </xdr:from>
    <xdr:ext cx="534377" cy="259045"/>
    <xdr:sp macro="" textlink="">
      <xdr:nvSpPr>
        <xdr:cNvPr id="650" name="テキスト ボックス 649"/>
        <xdr:cNvSpPr txBox="1"/>
      </xdr:nvSpPr>
      <xdr:spPr>
        <a:xfrm>
          <a:off x="15214111" y="1359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144210</xdr:rowOff>
    </xdr:from>
    <xdr:to>
      <xdr:col>76</xdr:col>
      <xdr:colOff>165100</xdr:colOff>
      <xdr:row>79</xdr:row>
      <xdr:rowOff>74360</xdr:rowOff>
    </xdr:to>
    <xdr:sp macro="" textlink="">
      <xdr:nvSpPr>
        <xdr:cNvPr id="651" name="楕円 650"/>
        <xdr:cNvSpPr/>
      </xdr:nvSpPr>
      <xdr:spPr>
        <a:xfrm>
          <a:off x="14541500" y="135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65487</xdr:rowOff>
    </xdr:from>
    <xdr:ext cx="534377" cy="259045"/>
    <xdr:sp macro="" textlink="">
      <xdr:nvSpPr>
        <xdr:cNvPr id="652" name="テキスト ボックス 651"/>
        <xdr:cNvSpPr txBox="1"/>
      </xdr:nvSpPr>
      <xdr:spPr>
        <a:xfrm>
          <a:off x="14325111" y="1361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145614</xdr:rowOff>
    </xdr:from>
    <xdr:to>
      <xdr:col>72</xdr:col>
      <xdr:colOff>38100</xdr:colOff>
      <xdr:row>79</xdr:row>
      <xdr:rowOff>75764</xdr:rowOff>
    </xdr:to>
    <xdr:sp macro="" textlink="">
      <xdr:nvSpPr>
        <xdr:cNvPr id="653" name="楕円 652"/>
        <xdr:cNvSpPr/>
      </xdr:nvSpPr>
      <xdr:spPr>
        <a:xfrm>
          <a:off x="13652500" y="1351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66891</xdr:rowOff>
    </xdr:from>
    <xdr:ext cx="534377" cy="259045"/>
    <xdr:sp macro="" textlink="">
      <xdr:nvSpPr>
        <xdr:cNvPr id="654" name="テキスト ボックス 653"/>
        <xdr:cNvSpPr txBox="1"/>
      </xdr:nvSpPr>
      <xdr:spPr>
        <a:xfrm>
          <a:off x="13436111" y="1361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117976</xdr:rowOff>
    </xdr:from>
    <xdr:to>
      <xdr:col>67</xdr:col>
      <xdr:colOff>101600</xdr:colOff>
      <xdr:row>79</xdr:row>
      <xdr:rowOff>48126</xdr:rowOff>
    </xdr:to>
    <xdr:sp macro="" textlink="">
      <xdr:nvSpPr>
        <xdr:cNvPr id="655" name="楕円 654"/>
        <xdr:cNvSpPr/>
      </xdr:nvSpPr>
      <xdr:spPr>
        <a:xfrm>
          <a:off x="12763500" y="1349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39253</xdr:rowOff>
    </xdr:from>
    <xdr:ext cx="534377" cy="259045"/>
    <xdr:sp macro="" textlink="">
      <xdr:nvSpPr>
        <xdr:cNvPr id="656" name="テキスト ボックス 655"/>
        <xdr:cNvSpPr txBox="1"/>
      </xdr:nvSpPr>
      <xdr:spPr>
        <a:xfrm>
          <a:off x="12547111" y="1358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156383</xdr:rowOff>
    </xdr:from>
    <xdr:to>
      <xdr:col>85</xdr:col>
      <xdr:colOff>126364</xdr:colOff>
      <xdr:row>98</xdr:row>
      <xdr:rowOff>138047</xdr:rowOff>
    </xdr:to>
    <xdr:cxnSp macro="">
      <xdr:nvCxnSpPr>
        <xdr:cNvPr id="678" name="直線コネクタ 677"/>
        <xdr:cNvCxnSpPr/>
      </xdr:nvCxnSpPr>
      <xdr:spPr>
        <a:xfrm flipV="1">
          <a:off x="16317595" y="15758333"/>
          <a:ext cx="1269" cy="118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159852</xdr:rowOff>
    </xdr:from>
    <xdr:ext cx="378565" cy="259045"/>
    <xdr:sp macro="" textlink="">
      <xdr:nvSpPr>
        <xdr:cNvPr id="679" name="積立金最小値テキスト"/>
        <xdr:cNvSpPr txBox="1"/>
      </xdr:nvSpPr>
      <xdr:spPr>
        <a:xfrm>
          <a:off x="16370300" y="1696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138047</xdr:rowOff>
    </xdr:from>
    <xdr:to>
      <xdr:col>86</xdr:col>
      <xdr:colOff>25400</xdr:colOff>
      <xdr:row>98</xdr:row>
      <xdr:rowOff>138047</xdr:rowOff>
    </xdr:to>
    <xdr:cxnSp macro="">
      <xdr:nvCxnSpPr>
        <xdr:cNvPr id="680" name="直線コネクタ 679"/>
        <xdr:cNvCxnSpPr/>
      </xdr:nvCxnSpPr>
      <xdr:spPr>
        <a:xfrm>
          <a:off x="16230600" y="1694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103060</xdr:rowOff>
    </xdr:from>
    <xdr:ext cx="599010" cy="259045"/>
    <xdr:sp macro="" textlink="">
      <xdr:nvSpPr>
        <xdr:cNvPr id="681" name="積立金最大値テキスト"/>
        <xdr:cNvSpPr txBox="1"/>
      </xdr:nvSpPr>
      <xdr:spPr>
        <a:xfrm>
          <a:off x="16370300" y="1553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156383</xdr:rowOff>
    </xdr:from>
    <xdr:to>
      <xdr:col>86</xdr:col>
      <xdr:colOff>25400</xdr:colOff>
      <xdr:row>91</xdr:row>
      <xdr:rowOff>156383</xdr:rowOff>
    </xdr:to>
    <xdr:cxnSp macro="">
      <xdr:nvCxnSpPr>
        <xdr:cNvPr id="682" name="直線コネクタ 681"/>
        <xdr:cNvCxnSpPr/>
      </xdr:nvCxnSpPr>
      <xdr:spPr>
        <a:xfrm>
          <a:off x="16230600" y="1575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107045</xdr:rowOff>
    </xdr:from>
    <xdr:to>
      <xdr:col>85</xdr:col>
      <xdr:colOff>127000</xdr:colOff>
      <xdr:row>98</xdr:row>
      <xdr:rowOff>133629</xdr:rowOff>
    </xdr:to>
    <xdr:cxnSp macro="">
      <xdr:nvCxnSpPr>
        <xdr:cNvPr id="683" name="直線コネクタ 682"/>
        <xdr:cNvCxnSpPr/>
      </xdr:nvCxnSpPr>
      <xdr:spPr>
        <a:xfrm flipV="1">
          <a:off x="15481300" y="16909145"/>
          <a:ext cx="838200" cy="2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77302</xdr:rowOff>
    </xdr:from>
    <xdr:ext cx="534377" cy="259045"/>
    <xdr:sp macro="" textlink="">
      <xdr:nvSpPr>
        <xdr:cNvPr id="684" name="積立金平均値テキスト"/>
        <xdr:cNvSpPr txBox="1"/>
      </xdr:nvSpPr>
      <xdr:spPr>
        <a:xfrm>
          <a:off x="16370300" y="16707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54425</xdr:rowOff>
    </xdr:from>
    <xdr:to>
      <xdr:col>85</xdr:col>
      <xdr:colOff>177800</xdr:colOff>
      <xdr:row>98</xdr:row>
      <xdr:rowOff>156025</xdr:rowOff>
    </xdr:to>
    <xdr:sp macro="" textlink="">
      <xdr:nvSpPr>
        <xdr:cNvPr id="685" name="フローチャート: 判断 684"/>
        <xdr:cNvSpPr/>
      </xdr:nvSpPr>
      <xdr:spPr>
        <a:xfrm>
          <a:off x="16268700" y="1685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133629</xdr:rowOff>
    </xdr:from>
    <xdr:to>
      <xdr:col>81</xdr:col>
      <xdr:colOff>50800</xdr:colOff>
      <xdr:row>98</xdr:row>
      <xdr:rowOff>133798</xdr:rowOff>
    </xdr:to>
    <xdr:cxnSp macro="">
      <xdr:nvCxnSpPr>
        <xdr:cNvPr id="686" name="直線コネクタ 685"/>
        <xdr:cNvCxnSpPr/>
      </xdr:nvCxnSpPr>
      <xdr:spPr>
        <a:xfrm flipV="1">
          <a:off x="14592300" y="16935729"/>
          <a:ext cx="889000" cy="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49868</xdr:rowOff>
    </xdr:from>
    <xdr:to>
      <xdr:col>81</xdr:col>
      <xdr:colOff>101600</xdr:colOff>
      <xdr:row>98</xdr:row>
      <xdr:rowOff>151468</xdr:rowOff>
    </xdr:to>
    <xdr:sp macro="" textlink="">
      <xdr:nvSpPr>
        <xdr:cNvPr id="687" name="フローチャート: 判断 686"/>
        <xdr:cNvSpPr/>
      </xdr:nvSpPr>
      <xdr:spPr>
        <a:xfrm>
          <a:off x="15430500" y="1685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167995</xdr:rowOff>
    </xdr:from>
    <xdr:ext cx="534377" cy="259045"/>
    <xdr:sp macro="" textlink="">
      <xdr:nvSpPr>
        <xdr:cNvPr id="688" name="テキスト ボックス 687"/>
        <xdr:cNvSpPr txBox="1"/>
      </xdr:nvSpPr>
      <xdr:spPr>
        <a:xfrm>
          <a:off x="15214111" y="1662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133798</xdr:rowOff>
    </xdr:from>
    <xdr:to>
      <xdr:col>76</xdr:col>
      <xdr:colOff>114300</xdr:colOff>
      <xdr:row>98</xdr:row>
      <xdr:rowOff>133930</xdr:rowOff>
    </xdr:to>
    <xdr:cxnSp macro="">
      <xdr:nvCxnSpPr>
        <xdr:cNvPr id="689" name="直線コネクタ 688"/>
        <xdr:cNvCxnSpPr/>
      </xdr:nvCxnSpPr>
      <xdr:spPr>
        <a:xfrm flipV="1">
          <a:off x="13703300" y="16935898"/>
          <a:ext cx="889000" cy="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57821</xdr:rowOff>
    </xdr:from>
    <xdr:to>
      <xdr:col>76</xdr:col>
      <xdr:colOff>165100</xdr:colOff>
      <xdr:row>98</xdr:row>
      <xdr:rowOff>159421</xdr:rowOff>
    </xdr:to>
    <xdr:sp macro="" textlink="">
      <xdr:nvSpPr>
        <xdr:cNvPr id="690" name="フローチャート: 判断 689"/>
        <xdr:cNvSpPr/>
      </xdr:nvSpPr>
      <xdr:spPr>
        <a:xfrm>
          <a:off x="14541500" y="1685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4498</xdr:rowOff>
    </xdr:from>
    <xdr:ext cx="534377" cy="259045"/>
    <xdr:sp macro="" textlink="">
      <xdr:nvSpPr>
        <xdr:cNvPr id="691" name="テキスト ボックス 690"/>
        <xdr:cNvSpPr txBox="1"/>
      </xdr:nvSpPr>
      <xdr:spPr>
        <a:xfrm>
          <a:off x="14325111" y="1663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123149</xdr:rowOff>
    </xdr:from>
    <xdr:to>
      <xdr:col>71</xdr:col>
      <xdr:colOff>177800</xdr:colOff>
      <xdr:row>98</xdr:row>
      <xdr:rowOff>133930</xdr:rowOff>
    </xdr:to>
    <xdr:cxnSp macro="">
      <xdr:nvCxnSpPr>
        <xdr:cNvPr id="692" name="直線コネクタ 691"/>
        <xdr:cNvCxnSpPr/>
      </xdr:nvCxnSpPr>
      <xdr:spPr>
        <a:xfrm>
          <a:off x="12814300" y="16925249"/>
          <a:ext cx="889000" cy="1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18552</xdr:rowOff>
    </xdr:from>
    <xdr:to>
      <xdr:col>72</xdr:col>
      <xdr:colOff>38100</xdr:colOff>
      <xdr:row>98</xdr:row>
      <xdr:rowOff>120152</xdr:rowOff>
    </xdr:to>
    <xdr:sp macro="" textlink="">
      <xdr:nvSpPr>
        <xdr:cNvPr id="693" name="フローチャート: 判断 692"/>
        <xdr:cNvSpPr/>
      </xdr:nvSpPr>
      <xdr:spPr>
        <a:xfrm>
          <a:off x="13652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136679</xdr:rowOff>
    </xdr:from>
    <xdr:ext cx="534377" cy="259045"/>
    <xdr:sp macro="" textlink="">
      <xdr:nvSpPr>
        <xdr:cNvPr id="694" name="テキスト ボックス 693"/>
        <xdr:cNvSpPr txBox="1"/>
      </xdr:nvSpPr>
      <xdr:spPr>
        <a:xfrm>
          <a:off x="13436111" y="165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23907</xdr:rowOff>
    </xdr:from>
    <xdr:to>
      <xdr:col>67</xdr:col>
      <xdr:colOff>101600</xdr:colOff>
      <xdr:row>98</xdr:row>
      <xdr:rowOff>125507</xdr:rowOff>
    </xdr:to>
    <xdr:sp macro="" textlink="">
      <xdr:nvSpPr>
        <xdr:cNvPr id="695" name="フローチャート: 判断 694"/>
        <xdr:cNvSpPr/>
      </xdr:nvSpPr>
      <xdr:spPr>
        <a:xfrm>
          <a:off x="12763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142034</xdr:rowOff>
    </xdr:from>
    <xdr:ext cx="534377" cy="259045"/>
    <xdr:sp macro="" textlink="">
      <xdr:nvSpPr>
        <xdr:cNvPr id="696" name="テキスト ボックス 695"/>
        <xdr:cNvSpPr txBox="1"/>
      </xdr:nvSpPr>
      <xdr:spPr>
        <a:xfrm>
          <a:off x="12547111" y="166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56245</xdr:rowOff>
    </xdr:from>
    <xdr:to>
      <xdr:col>85</xdr:col>
      <xdr:colOff>177800</xdr:colOff>
      <xdr:row>98</xdr:row>
      <xdr:rowOff>157845</xdr:rowOff>
    </xdr:to>
    <xdr:sp macro="" textlink="">
      <xdr:nvSpPr>
        <xdr:cNvPr id="702" name="楕円 701"/>
        <xdr:cNvSpPr/>
      </xdr:nvSpPr>
      <xdr:spPr>
        <a:xfrm>
          <a:off x="16268700" y="1685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32852</xdr:rowOff>
    </xdr:from>
    <xdr:ext cx="534377" cy="259045"/>
    <xdr:sp macro="" textlink="">
      <xdr:nvSpPr>
        <xdr:cNvPr id="703" name="積立金該当値テキスト"/>
        <xdr:cNvSpPr txBox="1"/>
      </xdr:nvSpPr>
      <xdr:spPr>
        <a:xfrm>
          <a:off x="16370300" y="1683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82829</xdr:rowOff>
    </xdr:from>
    <xdr:to>
      <xdr:col>81</xdr:col>
      <xdr:colOff>101600</xdr:colOff>
      <xdr:row>99</xdr:row>
      <xdr:rowOff>12979</xdr:rowOff>
    </xdr:to>
    <xdr:sp macro="" textlink="">
      <xdr:nvSpPr>
        <xdr:cNvPr id="704" name="楕円 703"/>
        <xdr:cNvSpPr/>
      </xdr:nvSpPr>
      <xdr:spPr>
        <a:xfrm>
          <a:off x="15430500" y="1688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4106</xdr:rowOff>
    </xdr:from>
    <xdr:ext cx="469744" cy="259045"/>
    <xdr:sp macro="" textlink="">
      <xdr:nvSpPr>
        <xdr:cNvPr id="705" name="テキスト ボックス 704"/>
        <xdr:cNvSpPr txBox="1"/>
      </xdr:nvSpPr>
      <xdr:spPr>
        <a:xfrm>
          <a:off x="15246428" y="16977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82998</xdr:rowOff>
    </xdr:from>
    <xdr:to>
      <xdr:col>76</xdr:col>
      <xdr:colOff>165100</xdr:colOff>
      <xdr:row>99</xdr:row>
      <xdr:rowOff>13148</xdr:rowOff>
    </xdr:to>
    <xdr:sp macro="" textlink="">
      <xdr:nvSpPr>
        <xdr:cNvPr id="706" name="楕円 705"/>
        <xdr:cNvSpPr/>
      </xdr:nvSpPr>
      <xdr:spPr>
        <a:xfrm>
          <a:off x="14541500" y="1688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4275</xdr:rowOff>
    </xdr:from>
    <xdr:ext cx="469744" cy="259045"/>
    <xdr:sp macro="" textlink="">
      <xdr:nvSpPr>
        <xdr:cNvPr id="707" name="テキスト ボックス 706"/>
        <xdr:cNvSpPr txBox="1"/>
      </xdr:nvSpPr>
      <xdr:spPr>
        <a:xfrm>
          <a:off x="14357428" y="1697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83130</xdr:rowOff>
    </xdr:from>
    <xdr:to>
      <xdr:col>72</xdr:col>
      <xdr:colOff>38100</xdr:colOff>
      <xdr:row>99</xdr:row>
      <xdr:rowOff>13280</xdr:rowOff>
    </xdr:to>
    <xdr:sp macro="" textlink="">
      <xdr:nvSpPr>
        <xdr:cNvPr id="708" name="楕円 707"/>
        <xdr:cNvSpPr/>
      </xdr:nvSpPr>
      <xdr:spPr>
        <a:xfrm>
          <a:off x="13652500" y="168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4407</xdr:rowOff>
    </xdr:from>
    <xdr:ext cx="469744" cy="259045"/>
    <xdr:sp macro="" textlink="">
      <xdr:nvSpPr>
        <xdr:cNvPr id="709" name="テキスト ボックス 708"/>
        <xdr:cNvSpPr txBox="1"/>
      </xdr:nvSpPr>
      <xdr:spPr>
        <a:xfrm>
          <a:off x="13468428" y="1697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72349</xdr:rowOff>
    </xdr:from>
    <xdr:to>
      <xdr:col>67</xdr:col>
      <xdr:colOff>101600</xdr:colOff>
      <xdr:row>99</xdr:row>
      <xdr:rowOff>2499</xdr:rowOff>
    </xdr:to>
    <xdr:sp macro="" textlink="">
      <xdr:nvSpPr>
        <xdr:cNvPr id="710" name="楕円 709"/>
        <xdr:cNvSpPr/>
      </xdr:nvSpPr>
      <xdr:spPr>
        <a:xfrm>
          <a:off x="12763500" y="1687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165076</xdr:rowOff>
    </xdr:from>
    <xdr:ext cx="469744" cy="259045"/>
    <xdr:sp macro="" textlink="">
      <xdr:nvSpPr>
        <xdr:cNvPr id="711" name="テキスト ボックス 710"/>
        <xdr:cNvSpPr txBox="1"/>
      </xdr:nvSpPr>
      <xdr:spPr>
        <a:xfrm>
          <a:off x="12579428" y="1696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33972</xdr:rowOff>
    </xdr:from>
    <xdr:to>
      <xdr:col>116</xdr:col>
      <xdr:colOff>62864</xdr:colOff>
      <xdr:row>39</xdr:row>
      <xdr:rowOff>44450</xdr:rowOff>
    </xdr:to>
    <xdr:cxnSp macro="">
      <xdr:nvCxnSpPr>
        <xdr:cNvPr id="735" name="直線コネクタ 734"/>
        <xdr:cNvCxnSpPr/>
      </xdr:nvCxnSpPr>
      <xdr:spPr>
        <a:xfrm flipV="1">
          <a:off x="22159595" y="5348922"/>
          <a:ext cx="1269" cy="13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152099</xdr:rowOff>
    </xdr:from>
    <xdr:ext cx="534377" cy="259045"/>
    <xdr:sp macro="" textlink="">
      <xdr:nvSpPr>
        <xdr:cNvPr id="738" name="投資及び出資金最大値テキスト"/>
        <xdr:cNvSpPr txBox="1"/>
      </xdr:nvSpPr>
      <xdr:spPr>
        <a:xfrm>
          <a:off x="22212300" y="512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33972</xdr:rowOff>
    </xdr:from>
    <xdr:to>
      <xdr:col>116</xdr:col>
      <xdr:colOff>152400</xdr:colOff>
      <xdr:row>31</xdr:row>
      <xdr:rowOff>33972</xdr:rowOff>
    </xdr:to>
    <xdr:cxnSp macro="">
      <xdr:nvCxnSpPr>
        <xdr:cNvPr id="739" name="直線コネクタ 738"/>
        <xdr:cNvCxnSpPr/>
      </xdr:nvCxnSpPr>
      <xdr:spPr>
        <a:xfrm>
          <a:off x="22072600" y="534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81979</xdr:rowOff>
    </xdr:from>
    <xdr:to>
      <xdr:col>116</xdr:col>
      <xdr:colOff>63500</xdr:colOff>
      <xdr:row>38</xdr:row>
      <xdr:rowOff>123698</xdr:rowOff>
    </xdr:to>
    <xdr:cxnSp macro="">
      <xdr:nvCxnSpPr>
        <xdr:cNvPr id="740" name="直線コネクタ 739"/>
        <xdr:cNvCxnSpPr/>
      </xdr:nvCxnSpPr>
      <xdr:spPr>
        <a:xfrm flipV="1">
          <a:off x="21323300" y="6597079"/>
          <a:ext cx="838200" cy="4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51045</xdr:rowOff>
    </xdr:from>
    <xdr:ext cx="469744" cy="259045"/>
    <xdr:sp macro="" textlink="">
      <xdr:nvSpPr>
        <xdr:cNvPr id="741" name="投資及び出資金平均値テキスト"/>
        <xdr:cNvSpPr txBox="1"/>
      </xdr:nvSpPr>
      <xdr:spPr>
        <a:xfrm>
          <a:off x="22212300" y="63946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28169</xdr:rowOff>
    </xdr:from>
    <xdr:to>
      <xdr:col>116</xdr:col>
      <xdr:colOff>114300</xdr:colOff>
      <xdr:row>38</xdr:row>
      <xdr:rowOff>129769</xdr:rowOff>
    </xdr:to>
    <xdr:sp macro="" textlink="">
      <xdr:nvSpPr>
        <xdr:cNvPr id="742" name="フローチャート: 判断 741"/>
        <xdr:cNvSpPr/>
      </xdr:nvSpPr>
      <xdr:spPr>
        <a:xfrm>
          <a:off x="221107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123698</xdr:rowOff>
    </xdr:from>
    <xdr:to>
      <xdr:col>111</xdr:col>
      <xdr:colOff>177800</xdr:colOff>
      <xdr:row>38</xdr:row>
      <xdr:rowOff>128765</xdr:rowOff>
    </xdr:to>
    <xdr:cxnSp macro="">
      <xdr:nvCxnSpPr>
        <xdr:cNvPr id="743" name="直線コネクタ 742"/>
        <xdr:cNvCxnSpPr/>
      </xdr:nvCxnSpPr>
      <xdr:spPr>
        <a:xfrm flipV="1">
          <a:off x="20434300" y="6638798"/>
          <a:ext cx="8890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45466</xdr:rowOff>
    </xdr:from>
    <xdr:to>
      <xdr:col>112</xdr:col>
      <xdr:colOff>38100</xdr:colOff>
      <xdr:row>38</xdr:row>
      <xdr:rowOff>147066</xdr:rowOff>
    </xdr:to>
    <xdr:sp macro="" textlink="">
      <xdr:nvSpPr>
        <xdr:cNvPr id="744" name="フローチャート: 判断 743"/>
        <xdr:cNvSpPr/>
      </xdr:nvSpPr>
      <xdr:spPr>
        <a:xfrm>
          <a:off x="212725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163593</xdr:rowOff>
    </xdr:from>
    <xdr:ext cx="469744" cy="259045"/>
    <xdr:sp macro="" textlink="">
      <xdr:nvSpPr>
        <xdr:cNvPr id="745" name="テキスト ボックス 744"/>
        <xdr:cNvSpPr txBox="1"/>
      </xdr:nvSpPr>
      <xdr:spPr>
        <a:xfrm>
          <a:off x="21088428" y="633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128765</xdr:rowOff>
    </xdr:from>
    <xdr:to>
      <xdr:col>107</xdr:col>
      <xdr:colOff>50800</xdr:colOff>
      <xdr:row>38</xdr:row>
      <xdr:rowOff>160274</xdr:rowOff>
    </xdr:to>
    <xdr:cxnSp macro="">
      <xdr:nvCxnSpPr>
        <xdr:cNvPr id="746" name="直線コネクタ 745"/>
        <xdr:cNvCxnSpPr/>
      </xdr:nvCxnSpPr>
      <xdr:spPr>
        <a:xfrm flipV="1">
          <a:off x="19545300" y="6643865"/>
          <a:ext cx="889000" cy="3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59410</xdr:rowOff>
    </xdr:from>
    <xdr:to>
      <xdr:col>107</xdr:col>
      <xdr:colOff>101600</xdr:colOff>
      <xdr:row>38</xdr:row>
      <xdr:rowOff>161010</xdr:rowOff>
    </xdr:to>
    <xdr:sp macro="" textlink="">
      <xdr:nvSpPr>
        <xdr:cNvPr id="747" name="フローチャート: 判断 746"/>
        <xdr:cNvSpPr/>
      </xdr:nvSpPr>
      <xdr:spPr>
        <a:xfrm>
          <a:off x="20383500" y="65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6088</xdr:rowOff>
    </xdr:from>
    <xdr:ext cx="469744" cy="259045"/>
    <xdr:sp macro="" textlink="">
      <xdr:nvSpPr>
        <xdr:cNvPr id="748" name="テキスト ボックス 747"/>
        <xdr:cNvSpPr txBox="1"/>
      </xdr:nvSpPr>
      <xdr:spPr>
        <a:xfrm>
          <a:off x="20199428" y="63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135395</xdr:rowOff>
    </xdr:from>
    <xdr:to>
      <xdr:col>102</xdr:col>
      <xdr:colOff>114300</xdr:colOff>
      <xdr:row>38</xdr:row>
      <xdr:rowOff>160274</xdr:rowOff>
    </xdr:to>
    <xdr:cxnSp macro="">
      <xdr:nvCxnSpPr>
        <xdr:cNvPr id="749" name="直線コネクタ 748"/>
        <xdr:cNvCxnSpPr/>
      </xdr:nvCxnSpPr>
      <xdr:spPr>
        <a:xfrm>
          <a:off x="18656300" y="6650495"/>
          <a:ext cx="889000" cy="2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50" name="フローチャート: 判断 749"/>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44873</xdr:rowOff>
    </xdr:from>
    <xdr:ext cx="469744" cy="259045"/>
    <xdr:sp macro="" textlink="">
      <xdr:nvSpPr>
        <xdr:cNvPr id="751" name="テキスト ボックス 750"/>
        <xdr:cNvSpPr txBox="1"/>
      </xdr:nvSpPr>
      <xdr:spPr>
        <a:xfrm>
          <a:off x="19310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52" name="フローチャート: 判断 751"/>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26750</xdr:rowOff>
    </xdr:from>
    <xdr:ext cx="469744" cy="259045"/>
    <xdr:sp macro="" textlink="">
      <xdr:nvSpPr>
        <xdr:cNvPr id="753" name="テキスト ボックス 752"/>
        <xdr:cNvSpPr txBox="1"/>
      </xdr:nvSpPr>
      <xdr:spPr>
        <a:xfrm>
          <a:off x="18421428" y="671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31179</xdr:rowOff>
    </xdr:from>
    <xdr:to>
      <xdr:col>116</xdr:col>
      <xdr:colOff>114300</xdr:colOff>
      <xdr:row>38</xdr:row>
      <xdr:rowOff>132779</xdr:rowOff>
    </xdr:to>
    <xdr:sp macro="" textlink="">
      <xdr:nvSpPr>
        <xdr:cNvPr id="759" name="楕円 758"/>
        <xdr:cNvSpPr/>
      </xdr:nvSpPr>
      <xdr:spPr>
        <a:xfrm>
          <a:off x="22110700" y="654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9606</xdr:rowOff>
    </xdr:from>
    <xdr:ext cx="469744" cy="259045"/>
    <xdr:sp macro="" textlink="">
      <xdr:nvSpPr>
        <xdr:cNvPr id="760" name="投資及び出資金該当値テキスト"/>
        <xdr:cNvSpPr txBox="1"/>
      </xdr:nvSpPr>
      <xdr:spPr>
        <a:xfrm>
          <a:off x="22212300" y="652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72898</xdr:rowOff>
    </xdr:from>
    <xdr:to>
      <xdr:col>112</xdr:col>
      <xdr:colOff>38100</xdr:colOff>
      <xdr:row>39</xdr:row>
      <xdr:rowOff>3048</xdr:rowOff>
    </xdr:to>
    <xdr:sp macro="" textlink="">
      <xdr:nvSpPr>
        <xdr:cNvPr id="761" name="楕円 760"/>
        <xdr:cNvSpPr/>
      </xdr:nvSpPr>
      <xdr:spPr>
        <a:xfrm>
          <a:off x="21272500" y="65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165625</xdr:rowOff>
    </xdr:from>
    <xdr:ext cx="469744" cy="259045"/>
    <xdr:sp macro="" textlink="">
      <xdr:nvSpPr>
        <xdr:cNvPr id="762" name="テキスト ボックス 761"/>
        <xdr:cNvSpPr txBox="1"/>
      </xdr:nvSpPr>
      <xdr:spPr>
        <a:xfrm>
          <a:off x="21088428" y="668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77965</xdr:rowOff>
    </xdr:from>
    <xdr:to>
      <xdr:col>107</xdr:col>
      <xdr:colOff>101600</xdr:colOff>
      <xdr:row>39</xdr:row>
      <xdr:rowOff>8115</xdr:rowOff>
    </xdr:to>
    <xdr:sp macro="" textlink="">
      <xdr:nvSpPr>
        <xdr:cNvPr id="763" name="楕円 762"/>
        <xdr:cNvSpPr/>
      </xdr:nvSpPr>
      <xdr:spPr>
        <a:xfrm>
          <a:off x="20383500" y="659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170692</xdr:rowOff>
    </xdr:from>
    <xdr:ext cx="469744" cy="259045"/>
    <xdr:sp macro="" textlink="">
      <xdr:nvSpPr>
        <xdr:cNvPr id="764" name="テキスト ボックス 763"/>
        <xdr:cNvSpPr txBox="1"/>
      </xdr:nvSpPr>
      <xdr:spPr>
        <a:xfrm>
          <a:off x="20199428" y="6685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109474</xdr:rowOff>
    </xdr:from>
    <xdr:to>
      <xdr:col>102</xdr:col>
      <xdr:colOff>165100</xdr:colOff>
      <xdr:row>39</xdr:row>
      <xdr:rowOff>39624</xdr:rowOff>
    </xdr:to>
    <xdr:sp macro="" textlink="">
      <xdr:nvSpPr>
        <xdr:cNvPr id="765" name="楕円 764"/>
        <xdr:cNvSpPr/>
      </xdr:nvSpPr>
      <xdr:spPr>
        <a:xfrm>
          <a:off x="19494500" y="662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30751</xdr:rowOff>
    </xdr:from>
    <xdr:ext cx="469744" cy="259045"/>
    <xdr:sp macro="" textlink="">
      <xdr:nvSpPr>
        <xdr:cNvPr id="766" name="テキスト ボックス 765"/>
        <xdr:cNvSpPr txBox="1"/>
      </xdr:nvSpPr>
      <xdr:spPr>
        <a:xfrm>
          <a:off x="19310428" y="6717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84595</xdr:rowOff>
    </xdr:from>
    <xdr:to>
      <xdr:col>98</xdr:col>
      <xdr:colOff>38100</xdr:colOff>
      <xdr:row>39</xdr:row>
      <xdr:rowOff>14745</xdr:rowOff>
    </xdr:to>
    <xdr:sp macro="" textlink="">
      <xdr:nvSpPr>
        <xdr:cNvPr id="767" name="楕円 766"/>
        <xdr:cNvSpPr/>
      </xdr:nvSpPr>
      <xdr:spPr>
        <a:xfrm>
          <a:off x="18605500" y="659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31272</xdr:rowOff>
    </xdr:from>
    <xdr:ext cx="469744" cy="259045"/>
    <xdr:sp macro="" textlink="">
      <xdr:nvSpPr>
        <xdr:cNvPr id="768" name="テキスト ボックス 767"/>
        <xdr:cNvSpPr txBox="1"/>
      </xdr:nvSpPr>
      <xdr:spPr>
        <a:xfrm>
          <a:off x="18421428" y="6374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10378</xdr:rowOff>
    </xdr:from>
    <xdr:to>
      <xdr:col>116</xdr:col>
      <xdr:colOff>62864</xdr:colOff>
      <xdr:row>59</xdr:row>
      <xdr:rowOff>98878</xdr:rowOff>
    </xdr:to>
    <xdr:cxnSp macro="">
      <xdr:nvCxnSpPr>
        <xdr:cNvPr id="794" name="直線コネクタ 793"/>
        <xdr:cNvCxnSpPr/>
      </xdr:nvCxnSpPr>
      <xdr:spPr>
        <a:xfrm flipV="1">
          <a:off x="22159595" y="8754328"/>
          <a:ext cx="1269" cy="146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128505</xdr:rowOff>
    </xdr:from>
    <xdr:ext cx="534377" cy="259045"/>
    <xdr:sp macro="" textlink="">
      <xdr:nvSpPr>
        <xdr:cNvPr id="797" name="貸付金最大値テキスト"/>
        <xdr:cNvSpPr txBox="1"/>
      </xdr:nvSpPr>
      <xdr:spPr>
        <a:xfrm>
          <a:off x="22212300" y="852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10378</xdr:rowOff>
    </xdr:from>
    <xdr:to>
      <xdr:col>116</xdr:col>
      <xdr:colOff>152400</xdr:colOff>
      <xdr:row>51</xdr:row>
      <xdr:rowOff>10378</xdr:rowOff>
    </xdr:to>
    <xdr:cxnSp macro="">
      <xdr:nvCxnSpPr>
        <xdr:cNvPr id="798" name="直線コネクタ 797"/>
        <xdr:cNvCxnSpPr/>
      </xdr:nvCxnSpPr>
      <xdr:spPr>
        <a:xfrm>
          <a:off x="22072600" y="875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35099</xdr:rowOff>
    </xdr:from>
    <xdr:to>
      <xdr:col>116</xdr:col>
      <xdr:colOff>63500</xdr:colOff>
      <xdr:row>59</xdr:row>
      <xdr:rowOff>40520</xdr:rowOff>
    </xdr:to>
    <xdr:cxnSp macro="">
      <xdr:nvCxnSpPr>
        <xdr:cNvPr id="799" name="直線コネクタ 798"/>
        <xdr:cNvCxnSpPr/>
      </xdr:nvCxnSpPr>
      <xdr:spPr>
        <a:xfrm>
          <a:off x="21323300" y="10150649"/>
          <a:ext cx="838200" cy="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59265</xdr:rowOff>
    </xdr:from>
    <xdr:ext cx="469744" cy="259045"/>
    <xdr:sp macro="" textlink="">
      <xdr:nvSpPr>
        <xdr:cNvPr id="800" name="貸付金平均値テキスト"/>
        <xdr:cNvSpPr txBox="1"/>
      </xdr:nvSpPr>
      <xdr:spPr>
        <a:xfrm>
          <a:off x="22212300" y="9831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36388</xdr:rowOff>
    </xdr:from>
    <xdr:to>
      <xdr:col>116</xdr:col>
      <xdr:colOff>114300</xdr:colOff>
      <xdr:row>58</xdr:row>
      <xdr:rowOff>137988</xdr:rowOff>
    </xdr:to>
    <xdr:sp macro="" textlink="">
      <xdr:nvSpPr>
        <xdr:cNvPr id="801" name="フローチャート: 判断 800"/>
        <xdr:cNvSpPr/>
      </xdr:nvSpPr>
      <xdr:spPr>
        <a:xfrm>
          <a:off x="22110700" y="998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119485</xdr:rowOff>
    </xdr:from>
    <xdr:to>
      <xdr:col>111</xdr:col>
      <xdr:colOff>177800</xdr:colOff>
      <xdr:row>59</xdr:row>
      <xdr:rowOff>35099</xdr:rowOff>
    </xdr:to>
    <xdr:cxnSp macro="">
      <xdr:nvCxnSpPr>
        <xdr:cNvPr id="802" name="直線コネクタ 801"/>
        <xdr:cNvCxnSpPr/>
      </xdr:nvCxnSpPr>
      <xdr:spPr>
        <a:xfrm>
          <a:off x="20434300" y="10063585"/>
          <a:ext cx="889000" cy="8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36583</xdr:rowOff>
    </xdr:from>
    <xdr:to>
      <xdr:col>112</xdr:col>
      <xdr:colOff>38100</xdr:colOff>
      <xdr:row>58</xdr:row>
      <xdr:rowOff>138183</xdr:rowOff>
    </xdr:to>
    <xdr:sp macro="" textlink="">
      <xdr:nvSpPr>
        <xdr:cNvPr id="803" name="フローチャート: 判断 802"/>
        <xdr:cNvSpPr/>
      </xdr:nvSpPr>
      <xdr:spPr>
        <a:xfrm>
          <a:off x="212725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154710</xdr:rowOff>
    </xdr:from>
    <xdr:ext cx="469744" cy="259045"/>
    <xdr:sp macro="" textlink="">
      <xdr:nvSpPr>
        <xdr:cNvPr id="804" name="テキスト ボックス 803"/>
        <xdr:cNvSpPr txBox="1"/>
      </xdr:nvSpPr>
      <xdr:spPr>
        <a:xfrm>
          <a:off x="21088428" y="975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119485</xdr:rowOff>
    </xdr:from>
    <xdr:to>
      <xdr:col>107</xdr:col>
      <xdr:colOff>50800</xdr:colOff>
      <xdr:row>58</xdr:row>
      <xdr:rowOff>169157</xdr:rowOff>
    </xdr:to>
    <xdr:cxnSp macro="">
      <xdr:nvCxnSpPr>
        <xdr:cNvPr id="805" name="直線コネクタ 804"/>
        <xdr:cNvCxnSpPr/>
      </xdr:nvCxnSpPr>
      <xdr:spPr>
        <a:xfrm flipV="1">
          <a:off x="19545300" y="10063585"/>
          <a:ext cx="889000" cy="4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10261</xdr:rowOff>
    </xdr:from>
    <xdr:to>
      <xdr:col>107</xdr:col>
      <xdr:colOff>101600</xdr:colOff>
      <xdr:row>58</xdr:row>
      <xdr:rowOff>111861</xdr:rowOff>
    </xdr:to>
    <xdr:sp macro="" textlink="">
      <xdr:nvSpPr>
        <xdr:cNvPr id="806" name="フローチャート: 判断 805"/>
        <xdr:cNvSpPr/>
      </xdr:nvSpPr>
      <xdr:spPr>
        <a:xfrm>
          <a:off x="203835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128388</xdr:rowOff>
    </xdr:from>
    <xdr:ext cx="469744" cy="259045"/>
    <xdr:sp macro="" textlink="">
      <xdr:nvSpPr>
        <xdr:cNvPr id="807" name="テキスト ボックス 806"/>
        <xdr:cNvSpPr txBox="1"/>
      </xdr:nvSpPr>
      <xdr:spPr>
        <a:xfrm>
          <a:off x="20199428" y="972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147472</xdr:rowOff>
    </xdr:from>
    <xdr:to>
      <xdr:col>102</xdr:col>
      <xdr:colOff>114300</xdr:colOff>
      <xdr:row>58</xdr:row>
      <xdr:rowOff>169157</xdr:rowOff>
    </xdr:to>
    <xdr:cxnSp macro="">
      <xdr:nvCxnSpPr>
        <xdr:cNvPr id="808" name="直線コネクタ 807"/>
        <xdr:cNvCxnSpPr/>
      </xdr:nvCxnSpPr>
      <xdr:spPr>
        <a:xfrm>
          <a:off x="18656300" y="10091572"/>
          <a:ext cx="889000" cy="2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165840</xdr:rowOff>
    </xdr:from>
    <xdr:to>
      <xdr:col>102</xdr:col>
      <xdr:colOff>165100</xdr:colOff>
      <xdr:row>58</xdr:row>
      <xdr:rowOff>95990</xdr:rowOff>
    </xdr:to>
    <xdr:sp macro="" textlink="">
      <xdr:nvSpPr>
        <xdr:cNvPr id="809" name="フローチャート: 判断 808"/>
        <xdr:cNvSpPr/>
      </xdr:nvSpPr>
      <xdr:spPr>
        <a:xfrm>
          <a:off x="19494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112517</xdr:rowOff>
    </xdr:from>
    <xdr:ext cx="469744" cy="259045"/>
    <xdr:sp macro="" textlink="">
      <xdr:nvSpPr>
        <xdr:cNvPr id="810" name="テキスト ボックス 809"/>
        <xdr:cNvSpPr txBox="1"/>
      </xdr:nvSpPr>
      <xdr:spPr>
        <a:xfrm>
          <a:off x="19310428"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155292</xdr:rowOff>
    </xdr:from>
    <xdr:to>
      <xdr:col>98</xdr:col>
      <xdr:colOff>38100</xdr:colOff>
      <xdr:row>58</xdr:row>
      <xdr:rowOff>85442</xdr:rowOff>
    </xdr:to>
    <xdr:sp macro="" textlink="">
      <xdr:nvSpPr>
        <xdr:cNvPr id="811" name="フローチャート: 判断 810"/>
        <xdr:cNvSpPr/>
      </xdr:nvSpPr>
      <xdr:spPr>
        <a:xfrm>
          <a:off x="18605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101969</xdr:rowOff>
    </xdr:from>
    <xdr:ext cx="469744" cy="259045"/>
    <xdr:sp macro="" textlink="">
      <xdr:nvSpPr>
        <xdr:cNvPr id="812" name="テキスト ボックス 811"/>
        <xdr:cNvSpPr txBox="1"/>
      </xdr:nvSpPr>
      <xdr:spPr>
        <a:xfrm>
          <a:off x="18421428"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161170</xdr:rowOff>
    </xdr:from>
    <xdr:to>
      <xdr:col>116</xdr:col>
      <xdr:colOff>114300</xdr:colOff>
      <xdr:row>59</xdr:row>
      <xdr:rowOff>91320</xdr:rowOff>
    </xdr:to>
    <xdr:sp macro="" textlink="">
      <xdr:nvSpPr>
        <xdr:cNvPr id="818" name="楕円 817"/>
        <xdr:cNvSpPr/>
      </xdr:nvSpPr>
      <xdr:spPr>
        <a:xfrm>
          <a:off x="22110700" y="101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76097</xdr:rowOff>
    </xdr:from>
    <xdr:ext cx="469744" cy="259045"/>
    <xdr:sp macro="" textlink="">
      <xdr:nvSpPr>
        <xdr:cNvPr id="819" name="貸付金該当値テキスト"/>
        <xdr:cNvSpPr txBox="1"/>
      </xdr:nvSpPr>
      <xdr:spPr>
        <a:xfrm>
          <a:off x="22212300" y="1002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155749</xdr:rowOff>
    </xdr:from>
    <xdr:to>
      <xdr:col>112</xdr:col>
      <xdr:colOff>38100</xdr:colOff>
      <xdr:row>59</xdr:row>
      <xdr:rowOff>85899</xdr:rowOff>
    </xdr:to>
    <xdr:sp macro="" textlink="">
      <xdr:nvSpPr>
        <xdr:cNvPr id="820" name="楕円 819"/>
        <xdr:cNvSpPr/>
      </xdr:nvSpPr>
      <xdr:spPr>
        <a:xfrm>
          <a:off x="21272500" y="1009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77026</xdr:rowOff>
    </xdr:from>
    <xdr:ext cx="469744" cy="259045"/>
    <xdr:sp macro="" textlink="">
      <xdr:nvSpPr>
        <xdr:cNvPr id="821" name="テキスト ボックス 820"/>
        <xdr:cNvSpPr txBox="1"/>
      </xdr:nvSpPr>
      <xdr:spPr>
        <a:xfrm>
          <a:off x="21088428" y="1019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68685</xdr:rowOff>
    </xdr:from>
    <xdr:to>
      <xdr:col>107</xdr:col>
      <xdr:colOff>101600</xdr:colOff>
      <xdr:row>58</xdr:row>
      <xdr:rowOff>170285</xdr:rowOff>
    </xdr:to>
    <xdr:sp macro="" textlink="">
      <xdr:nvSpPr>
        <xdr:cNvPr id="822" name="楕円 821"/>
        <xdr:cNvSpPr/>
      </xdr:nvSpPr>
      <xdr:spPr>
        <a:xfrm>
          <a:off x="20383500" y="1001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161412</xdr:rowOff>
    </xdr:from>
    <xdr:ext cx="469744" cy="259045"/>
    <xdr:sp macro="" textlink="">
      <xdr:nvSpPr>
        <xdr:cNvPr id="823" name="テキスト ボックス 822"/>
        <xdr:cNvSpPr txBox="1"/>
      </xdr:nvSpPr>
      <xdr:spPr>
        <a:xfrm>
          <a:off x="20199428" y="1010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118357</xdr:rowOff>
    </xdr:from>
    <xdr:to>
      <xdr:col>102</xdr:col>
      <xdr:colOff>165100</xdr:colOff>
      <xdr:row>59</xdr:row>
      <xdr:rowOff>48507</xdr:rowOff>
    </xdr:to>
    <xdr:sp macro="" textlink="">
      <xdr:nvSpPr>
        <xdr:cNvPr id="824" name="楕円 823"/>
        <xdr:cNvSpPr/>
      </xdr:nvSpPr>
      <xdr:spPr>
        <a:xfrm>
          <a:off x="19494500" y="1006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39634</xdr:rowOff>
    </xdr:from>
    <xdr:ext cx="469744" cy="259045"/>
    <xdr:sp macro="" textlink="">
      <xdr:nvSpPr>
        <xdr:cNvPr id="825" name="テキスト ボックス 824"/>
        <xdr:cNvSpPr txBox="1"/>
      </xdr:nvSpPr>
      <xdr:spPr>
        <a:xfrm>
          <a:off x="19310428" y="10155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96672</xdr:rowOff>
    </xdr:from>
    <xdr:to>
      <xdr:col>98</xdr:col>
      <xdr:colOff>38100</xdr:colOff>
      <xdr:row>59</xdr:row>
      <xdr:rowOff>26822</xdr:rowOff>
    </xdr:to>
    <xdr:sp macro="" textlink="">
      <xdr:nvSpPr>
        <xdr:cNvPr id="826" name="楕円 825"/>
        <xdr:cNvSpPr/>
      </xdr:nvSpPr>
      <xdr:spPr>
        <a:xfrm>
          <a:off x="18605500" y="1004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17949</xdr:rowOff>
    </xdr:from>
    <xdr:ext cx="469744" cy="259045"/>
    <xdr:sp macro="" textlink="">
      <xdr:nvSpPr>
        <xdr:cNvPr id="827" name="テキスト ボックス 826"/>
        <xdr:cNvSpPr txBox="1"/>
      </xdr:nvSpPr>
      <xdr:spPr>
        <a:xfrm>
          <a:off x="18421428" y="1013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8" name="直線コネクタ 83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9" name="テキスト ボックス 838"/>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0" name="直線コネクタ 83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1" name="テキスト ボックス 840"/>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2" name="直線コネクタ 84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3" name="テキスト ボックス 842"/>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4" name="直線コネクタ 84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5" name="テキスト ボックス 844"/>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4031</xdr:rowOff>
    </xdr:from>
    <xdr:to>
      <xdr:col>116</xdr:col>
      <xdr:colOff>62864</xdr:colOff>
      <xdr:row>77</xdr:row>
      <xdr:rowOff>116818</xdr:rowOff>
    </xdr:to>
    <xdr:cxnSp macro="">
      <xdr:nvCxnSpPr>
        <xdr:cNvPr id="849" name="直線コネクタ 848"/>
        <xdr:cNvCxnSpPr/>
      </xdr:nvCxnSpPr>
      <xdr:spPr>
        <a:xfrm flipV="1">
          <a:off x="22159595" y="12348431"/>
          <a:ext cx="1269" cy="970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120645</xdr:rowOff>
    </xdr:from>
    <xdr:ext cx="534377" cy="259045"/>
    <xdr:sp macro="" textlink="">
      <xdr:nvSpPr>
        <xdr:cNvPr id="850" name="繰出金最小値テキスト"/>
        <xdr:cNvSpPr txBox="1"/>
      </xdr:nvSpPr>
      <xdr:spPr>
        <a:xfrm>
          <a:off x="22212300" y="1332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116818</xdr:rowOff>
    </xdr:from>
    <xdr:to>
      <xdr:col>116</xdr:col>
      <xdr:colOff>152400</xdr:colOff>
      <xdr:row>77</xdr:row>
      <xdr:rowOff>116818</xdr:rowOff>
    </xdr:to>
    <xdr:cxnSp macro="">
      <xdr:nvCxnSpPr>
        <xdr:cNvPr id="851" name="直線コネクタ 850"/>
        <xdr:cNvCxnSpPr/>
      </xdr:nvCxnSpPr>
      <xdr:spPr>
        <a:xfrm>
          <a:off x="22072600" y="1331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122158</xdr:rowOff>
    </xdr:from>
    <xdr:ext cx="599010" cy="259045"/>
    <xdr:sp macro="" textlink="">
      <xdr:nvSpPr>
        <xdr:cNvPr id="852" name="繰出金最大値テキスト"/>
        <xdr:cNvSpPr txBox="1"/>
      </xdr:nvSpPr>
      <xdr:spPr>
        <a:xfrm>
          <a:off x="22212300" y="12123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4031</xdr:rowOff>
    </xdr:from>
    <xdr:to>
      <xdr:col>116</xdr:col>
      <xdr:colOff>152400</xdr:colOff>
      <xdr:row>72</xdr:row>
      <xdr:rowOff>4031</xdr:rowOff>
    </xdr:to>
    <xdr:cxnSp macro="">
      <xdr:nvCxnSpPr>
        <xdr:cNvPr id="853" name="直線コネクタ 852"/>
        <xdr:cNvCxnSpPr/>
      </xdr:nvCxnSpPr>
      <xdr:spPr>
        <a:xfrm>
          <a:off x="22072600" y="1234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57993</xdr:rowOff>
    </xdr:from>
    <xdr:to>
      <xdr:col>116</xdr:col>
      <xdr:colOff>63500</xdr:colOff>
      <xdr:row>77</xdr:row>
      <xdr:rowOff>63914</xdr:rowOff>
    </xdr:to>
    <xdr:cxnSp macro="">
      <xdr:nvCxnSpPr>
        <xdr:cNvPr id="854" name="直線コネクタ 853"/>
        <xdr:cNvCxnSpPr/>
      </xdr:nvCxnSpPr>
      <xdr:spPr>
        <a:xfrm flipV="1">
          <a:off x="21323300" y="13259643"/>
          <a:ext cx="838200" cy="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8340</xdr:rowOff>
    </xdr:from>
    <xdr:ext cx="534377" cy="259045"/>
    <xdr:sp macro="" textlink="">
      <xdr:nvSpPr>
        <xdr:cNvPr id="855" name="繰出金平均値テキスト"/>
        <xdr:cNvSpPr txBox="1"/>
      </xdr:nvSpPr>
      <xdr:spPr>
        <a:xfrm>
          <a:off x="22212300" y="13038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156913</xdr:rowOff>
    </xdr:from>
    <xdr:to>
      <xdr:col>116</xdr:col>
      <xdr:colOff>114300</xdr:colOff>
      <xdr:row>77</xdr:row>
      <xdr:rowOff>87063</xdr:rowOff>
    </xdr:to>
    <xdr:sp macro="" textlink="">
      <xdr:nvSpPr>
        <xdr:cNvPr id="856" name="フローチャート: 判断 855"/>
        <xdr:cNvSpPr/>
      </xdr:nvSpPr>
      <xdr:spPr>
        <a:xfrm>
          <a:off x="22110700" y="13187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63914</xdr:rowOff>
    </xdr:from>
    <xdr:to>
      <xdr:col>111</xdr:col>
      <xdr:colOff>177800</xdr:colOff>
      <xdr:row>77</xdr:row>
      <xdr:rowOff>64852</xdr:rowOff>
    </xdr:to>
    <xdr:cxnSp macro="">
      <xdr:nvCxnSpPr>
        <xdr:cNvPr id="857" name="直線コネクタ 856"/>
        <xdr:cNvCxnSpPr/>
      </xdr:nvCxnSpPr>
      <xdr:spPr>
        <a:xfrm flipV="1">
          <a:off x="20434300" y="13265564"/>
          <a:ext cx="889000" cy="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158147</xdr:rowOff>
    </xdr:from>
    <xdr:to>
      <xdr:col>112</xdr:col>
      <xdr:colOff>38100</xdr:colOff>
      <xdr:row>77</xdr:row>
      <xdr:rowOff>88297</xdr:rowOff>
    </xdr:to>
    <xdr:sp macro="" textlink="">
      <xdr:nvSpPr>
        <xdr:cNvPr id="858" name="フローチャート: 判断 857"/>
        <xdr:cNvSpPr/>
      </xdr:nvSpPr>
      <xdr:spPr>
        <a:xfrm>
          <a:off x="21272500" y="1318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104825</xdr:rowOff>
    </xdr:from>
    <xdr:ext cx="534377" cy="259045"/>
    <xdr:sp macro="" textlink="">
      <xdr:nvSpPr>
        <xdr:cNvPr id="859" name="テキスト ボックス 858"/>
        <xdr:cNvSpPr txBox="1"/>
      </xdr:nvSpPr>
      <xdr:spPr>
        <a:xfrm>
          <a:off x="21056111" y="1296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64852</xdr:rowOff>
    </xdr:from>
    <xdr:to>
      <xdr:col>107</xdr:col>
      <xdr:colOff>50800</xdr:colOff>
      <xdr:row>77</xdr:row>
      <xdr:rowOff>80159</xdr:rowOff>
    </xdr:to>
    <xdr:cxnSp macro="">
      <xdr:nvCxnSpPr>
        <xdr:cNvPr id="860" name="直線コネクタ 859"/>
        <xdr:cNvCxnSpPr/>
      </xdr:nvCxnSpPr>
      <xdr:spPr>
        <a:xfrm flipV="1">
          <a:off x="19545300" y="13266502"/>
          <a:ext cx="889000" cy="1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168801</xdr:rowOff>
    </xdr:from>
    <xdr:to>
      <xdr:col>107</xdr:col>
      <xdr:colOff>101600</xdr:colOff>
      <xdr:row>77</xdr:row>
      <xdr:rowOff>98951</xdr:rowOff>
    </xdr:to>
    <xdr:sp macro="" textlink="">
      <xdr:nvSpPr>
        <xdr:cNvPr id="861" name="フローチャート: 判断 860"/>
        <xdr:cNvSpPr/>
      </xdr:nvSpPr>
      <xdr:spPr>
        <a:xfrm>
          <a:off x="20383500" y="1319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115478</xdr:rowOff>
    </xdr:from>
    <xdr:ext cx="534377" cy="259045"/>
    <xdr:sp macro="" textlink="">
      <xdr:nvSpPr>
        <xdr:cNvPr id="862" name="テキスト ボックス 861"/>
        <xdr:cNvSpPr txBox="1"/>
      </xdr:nvSpPr>
      <xdr:spPr>
        <a:xfrm>
          <a:off x="20167111" y="1297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80159</xdr:rowOff>
    </xdr:from>
    <xdr:to>
      <xdr:col>102</xdr:col>
      <xdr:colOff>114300</xdr:colOff>
      <xdr:row>77</xdr:row>
      <xdr:rowOff>92723</xdr:rowOff>
    </xdr:to>
    <xdr:cxnSp macro="">
      <xdr:nvCxnSpPr>
        <xdr:cNvPr id="863" name="直線コネクタ 862"/>
        <xdr:cNvCxnSpPr/>
      </xdr:nvCxnSpPr>
      <xdr:spPr>
        <a:xfrm flipV="1">
          <a:off x="18656300" y="13281809"/>
          <a:ext cx="889000" cy="1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163171</xdr:rowOff>
    </xdr:from>
    <xdr:to>
      <xdr:col>102</xdr:col>
      <xdr:colOff>165100</xdr:colOff>
      <xdr:row>77</xdr:row>
      <xdr:rowOff>93321</xdr:rowOff>
    </xdr:to>
    <xdr:sp macro="" textlink="">
      <xdr:nvSpPr>
        <xdr:cNvPr id="864" name="フローチャート: 判断 863"/>
        <xdr:cNvSpPr/>
      </xdr:nvSpPr>
      <xdr:spPr>
        <a:xfrm>
          <a:off x="19494500" y="13193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109849</xdr:rowOff>
    </xdr:from>
    <xdr:ext cx="534377" cy="259045"/>
    <xdr:sp macro="" textlink="">
      <xdr:nvSpPr>
        <xdr:cNvPr id="865" name="テキスト ボックス 864"/>
        <xdr:cNvSpPr txBox="1"/>
      </xdr:nvSpPr>
      <xdr:spPr>
        <a:xfrm>
          <a:off x="19278111" y="1296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166647</xdr:rowOff>
    </xdr:from>
    <xdr:to>
      <xdr:col>98</xdr:col>
      <xdr:colOff>38100</xdr:colOff>
      <xdr:row>77</xdr:row>
      <xdr:rowOff>96797</xdr:rowOff>
    </xdr:to>
    <xdr:sp macro="" textlink="">
      <xdr:nvSpPr>
        <xdr:cNvPr id="866" name="フローチャート: 判断 865"/>
        <xdr:cNvSpPr/>
      </xdr:nvSpPr>
      <xdr:spPr>
        <a:xfrm>
          <a:off x="18605500" y="1319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113324</xdr:rowOff>
    </xdr:from>
    <xdr:ext cx="534377" cy="259045"/>
    <xdr:sp macro="" textlink="">
      <xdr:nvSpPr>
        <xdr:cNvPr id="867" name="テキスト ボックス 866"/>
        <xdr:cNvSpPr txBox="1"/>
      </xdr:nvSpPr>
      <xdr:spPr>
        <a:xfrm>
          <a:off x="18389111" y="1297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7193</xdr:rowOff>
    </xdr:from>
    <xdr:to>
      <xdr:col>116</xdr:col>
      <xdr:colOff>114300</xdr:colOff>
      <xdr:row>77</xdr:row>
      <xdr:rowOff>108793</xdr:rowOff>
    </xdr:to>
    <xdr:sp macro="" textlink="">
      <xdr:nvSpPr>
        <xdr:cNvPr id="873" name="楕円 872"/>
        <xdr:cNvSpPr/>
      </xdr:nvSpPr>
      <xdr:spPr>
        <a:xfrm>
          <a:off x="22110700" y="1320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135339</xdr:rowOff>
    </xdr:from>
    <xdr:ext cx="534377" cy="259045"/>
    <xdr:sp macro="" textlink="">
      <xdr:nvSpPr>
        <xdr:cNvPr id="874" name="繰出金該当値テキスト"/>
        <xdr:cNvSpPr txBox="1"/>
      </xdr:nvSpPr>
      <xdr:spPr>
        <a:xfrm>
          <a:off x="22212300" y="1316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13114</xdr:rowOff>
    </xdr:from>
    <xdr:to>
      <xdr:col>112</xdr:col>
      <xdr:colOff>38100</xdr:colOff>
      <xdr:row>77</xdr:row>
      <xdr:rowOff>114714</xdr:rowOff>
    </xdr:to>
    <xdr:sp macro="" textlink="">
      <xdr:nvSpPr>
        <xdr:cNvPr id="875" name="楕円 874"/>
        <xdr:cNvSpPr/>
      </xdr:nvSpPr>
      <xdr:spPr>
        <a:xfrm>
          <a:off x="21272500" y="1321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105841</xdr:rowOff>
    </xdr:from>
    <xdr:ext cx="534377" cy="259045"/>
    <xdr:sp macro="" textlink="">
      <xdr:nvSpPr>
        <xdr:cNvPr id="876" name="テキスト ボックス 875"/>
        <xdr:cNvSpPr txBox="1"/>
      </xdr:nvSpPr>
      <xdr:spPr>
        <a:xfrm>
          <a:off x="21056111" y="1330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14052</xdr:rowOff>
    </xdr:from>
    <xdr:to>
      <xdr:col>107</xdr:col>
      <xdr:colOff>101600</xdr:colOff>
      <xdr:row>77</xdr:row>
      <xdr:rowOff>115652</xdr:rowOff>
    </xdr:to>
    <xdr:sp macro="" textlink="">
      <xdr:nvSpPr>
        <xdr:cNvPr id="877" name="楕円 876"/>
        <xdr:cNvSpPr/>
      </xdr:nvSpPr>
      <xdr:spPr>
        <a:xfrm>
          <a:off x="20383500" y="1321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106779</xdr:rowOff>
    </xdr:from>
    <xdr:ext cx="534377" cy="259045"/>
    <xdr:sp macro="" textlink="">
      <xdr:nvSpPr>
        <xdr:cNvPr id="878" name="テキスト ボックス 877"/>
        <xdr:cNvSpPr txBox="1"/>
      </xdr:nvSpPr>
      <xdr:spPr>
        <a:xfrm>
          <a:off x="20167111" y="1330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29359</xdr:rowOff>
    </xdr:from>
    <xdr:to>
      <xdr:col>102</xdr:col>
      <xdr:colOff>165100</xdr:colOff>
      <xdr:row>77</xdr:row>
      <xdr:rowOff>130959</xdr:rowOff>
    </xdr:to>
    <xdr:sp macro="" textlink="">
      <xdr:nvSpPr>
        <xdr:cNvPr id="879" name="楕円 878"/>
        <xdr:cNvSpPr/>
      </xdr:nvSpPr>
      <xdr:spPr>
        <a:xfrm>
          <a:off x="19494500" y="1323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122086</xdr:rowOff>
    </xdr:from>
    <xdr:ext cx="534377" cy="259045"/>
    <xdr:sp macro="" textlink="">
      <xdr:nvSpPr>
        <xdr:cNvPr id="880" name="テキスト ボックス 879"/>
        <xdr:cNvSpPr txBox="1"/>
      </xdr:nvSpPr>
      <xdr:spPr>
        <a:xfrm>
          <a:off x="19278111" y="1332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41923</xdr:rowOff>
    </xdr:from>
    <xdr:to>
      <xdr:col>98</xdr:col>
      <xdr:colOff>38100</xdr:colOff>
      <xdr:row>77</xdr:row>
      <xdr:rowOff>143523</xdr:rowOff>
    </xdr:to>
    <xdr:sp macro="" textlink="">
      <xdr:nvSpPr>
        <xdr:cNvPr id="881" name="楕円 880"/>
        <xdr:cNvSpPr/>
      </xdr:nvSpPr>
      <xdr:spPr>
        <a:xfrm>
          <a:off x="18605500" y="132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134650</xdr:rowOff>
    </xdr:from>
    <xdr:ext cx="534377" cy="259045"/>
    <xdr:sp macro="" textlink="">
      <xdr:nvSpPr>
        <xdr:cNvPr id="882" name="テキスト ボックス 881"/>
        <xdr:cNvSpPr txBox="1"/>
      </xdr:nvSpPr>
      <xdr:spPr>
        <a:xfrm>
          <a:off x="18389111" y="1333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3" name="直線コネクタ 892"/>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4" name="テキスト ボックス 893"/>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5" name="直線コネクタ 894"/>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6" name="テキスト ボックス 895"/>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7" name="直線コネクタ 896"/>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8" name="テキスト ボックス 897"/>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9" name="直線コネクタ 898"/>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0" name="テキスト ボックス 899"/>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4" name="直線コネクタ 903"/>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5"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6" name="直線コネクタ 905"/>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7"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8" name="直線コネクタ 907"/>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9" name="直線コネクタ 908"/>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0"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1" name="フローチャート: 判断 910"/>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2" name="直線コネクタ 911"/>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3" name="フローチャート: 判断 912"/>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4" name="テキスト ボックス 913"/>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5" name="直線コネクタ 914"/>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6" name="フローチャート: 判断 915"/>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7" name="テキスト ボックス 916"/>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8" name="直線コネクタ 917"/>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9" name="フローチャート: 判断 918"/>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20" name="テキスト ボックス 919"/>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100330</xdr:rowOff>
    </xdr:from>
    <xdr:to>
      <xdr:col>98</xdr:col>
      <xdr:colOff>38100</xdr:colOff>
      <xdr:row>92</xdr:row>
      <xdr:rowOff>30480</xdr:rowOff>
    </xdr:to>
    <xdr:sp macro="" textlink="">
      <xdr:nvSpPr>
        <xdr:cNvPr id="921" name="フローチャート: 判断 920"/>
        <xdr:cNvSpPr/>
      </xdr:nvSpPr>
      <xdr:spPr>
        <a:xfrm>
          <a:off x="18605500" y="157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90</xdr:row>
      <xdr:rowOff>47007</xdr:rowOff>
    </xdr:from>
    <xdr:ext cx="313932" cy="259045"/>
    <xdr:sp macro="" textlink="">
      <xdr:nvSpPr>
        <xdr:cNvPr id="922" name="テキスト ボックス 921"/>
        <xdr:cNvSpPr txBox="1"/>
      </xdr:nvSpPr>
      <xdr:spPr>
        <a:xfrm>
          <a:off x="18499333" y="15477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8" name="楕円 927"/>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9"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0" name="楕円 929"/>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31" name="テキスト ボックス 930"/>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2" name="楕円 931"/>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3" name="テキスト ボックス 932"/>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4" name="楕円 933"/>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5" name="テキスト ボックス 934"/>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6" name="楕円 935"/>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7" name="テキスト ボックス 936"/>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374,868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千円となっている。性質別歳出について，住民一人あたりのコストで見ると，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全て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の項目で類似団体を下回る状態となった。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これは，厳しい財政状況から，職員給与のカット（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％）など，様々な歳出を切り詰めた結果であると考えられる。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今後も，効率的な財政運営を継続するとともに，経常収支比率の改善により，各事業に必要な支出が確保できるような財政運営に努める。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千葉県館山市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47,345
46,969
110.05
18,923,664
17,748,146
1,161,663
10,924,498
17,686,025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101067</xdr:rowOff>
    </xdr:from>
    <xdr:to>
      <xdr:col>24</xdr:col>
      <xdr:colOff>62865</xdr:colOff>
      <xdr:row>37</xdr:row>
      <xdr:rowOff>159741</xdr:rowOff>
    </xdr:to>
    <xdr:cxnSp macro="">
      <xdr:nvCxnSpPr>
        <xdr:cNvPr id="55" name="直線コネクタ 54"/>
        <xdr:cNvCxnSpPr/>
      </xdr:nvCxnSpPr>
      <xdr:spPr>
        <a:xfrm flipV="1">
          <a:off x="4633595" y="5244567"/>
          <a:ext cx="1270" cy="125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163568</xdr:rowOff>
    </xdr:from>
    <xdr:ext cx="469744" cy="259045"/>
    <xdr:sp macro="" textlink="">
      <xdr:nvSpPr>
        <xdr:cNvPr id="56" name="議会費最小値テキスト"/>
        <xdr:cNvSpPr txBox="1"/>
      </xdr:nvSpPr>
      <xdr:spPr>
        <a:xfrm>
          <a:off x="4686300" y="65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159741</xdr:rowOff>
    </xdr:from>
    <xdr:to>
      <xdr:col>24</xdr:col>
      <xdr:colOff>152400</xdr:colOff>
      <xdr:row>37</xdr:row>
      <xdr:rowOff>159741</xdr:rowOff>
    </xdr:to>
    <xdr:cxnSp macro="">
      <xdr:nvCxnSpPr>
        <xdr:cNvPr id="57" name="直線コネクタ 56"/>
        <xdr:cNvCxnSpPr/>
      </xdr:nvCxnSpPr>
      <xdr:spPr>
        <a:xfrm>
          <a:off x="4546600" y="65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47744</xdr:rowOff>
    </xdr:from>
    <xdr:ext cx="534377" cy="259045"/>
    <xdr:sp macro="" textlink="">
      <xdr:nvSpPr>
        <xdr:cNvPr id="58" name="議会費最大値テキスト"/>
        <xdr:cNvSpPr txBox="1"/>
      </xdr:nvSpPr>
      <xdr:spPr>
        <a:xfrm>
          <a:off x="4686300" y="501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101067</xdr:rowOff>
    </xdr:from>
    <xdr:to>
      <xdr:col>24</xdr:col>
      <xdr:colOff>152400</xdr:colOff>
      <xdr:row>30</xdr:row>
      <xdr:rowOff>101067</xdr:rowOff>
    </xdr:to>
    <xdr:cxnSp macro="">
      <xdr:nvCxnSpPr>
        <xdr:cNvPr id="59" name="直線コネクタ 58"/>
        <xdr:cNvCxnSpPr/>
      </xdr:nvCxnSpPr>
      <xdr:spPr>
        <a:xfrm>
          <a:off x="4546600" y="5244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99695</xdr:rowOff>
    </xdr:from>
    <xdr:to>
      <xdr:col>24</xdr:col>
      <xdr:colOff>63500</xdr:colOff>
      <xdr:row>37</xdr:row>
      <xdr:rowOff>101371</xdr:rowOff>
    </xdr:to>
    <xdr:cxnSp macro="">
      <xdr:nvCxnSpPr>
        <xdr:cNvPr id="60" name="直線コネクタ 59"/>
        <xdr:cNvCxnSpPr/>
      </xdr:nvCxnSpPr>
      <xdr:spPr>
        <a:xfrm flipV="1">
          <a:off x="3797300" y="6443345"/>
          <a:ext cx="8382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146219</xdr:rowOff>
    </xdr:from>
    <xdr:ext cx="469744" cy="259045"/>
    <xdr:sp macro="" textlink="">
      <xdr:nvSpPr>
        <xdr:cNvPr id="61" name="議会費平均値テキスト"/>
        <xdr:cNvSpPr txBox="1"/>
      </xdr:nvSpPr>
      <xdr:spPr>
        <a:xfrm>
          <a:off x="4686300" y="6146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123342</xdr:rowOff>
    </xdr:from>
    <xdr:to>
      <xdr:col>24</xdr:col>
      <xdr:colOff>114300</xdr:colOff>
      <xdr:row>37</xdr:row>
      <xdr:rowOff>53492</xdr:rowOff>
    </xdr:to>
    <xdr:sp macro="" textlink="">
      <xdr:nvSpPr>
        <xdr:cNvPr id="62" name="フローチャート: 判断 61"/>
        <xdr:cNvSpPr/>
      </xdr:nvSpPr>
      <xdr:spPr>
        <a:xfrm>
          <a:off x="4584700" y="62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84531</xdr:rowOff>
    </xdr:from>
    <xdr:to>
      <xdr:col>19</xdr:col>
      <xdr:colOff>177800</xdr:colOff>
      <xdr:row>37</xdr:row>
      <xdr:rowOff>101371</xdr:rowOff>
    </xdr:to>
    <xdr:cxnSp macro="">
      <xdr:nvCxnSpPr>
        <xdr:cNvPr id="63" name="直線コネクタ 62"/>
        <xdr:cNvCxnSpPr/>
      </xdr:nvCxnSpPr>
      <xdr:spPr>
        <a:xfrm>
          <a:off x="2908300" y="6428181"/>
          <a:ext cx="889000" cy="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121209</xdr:rowOff>
    </xdr:from>
    <xdr:to>
      <xdr:col>20</xdr:col>
      <xdr:colOff>38100</xdr:colOff>
      <xdr:row>37</xdr:row>
      <xdr:rowOff>51359</xdr:rowOff>
    </xdr:to>
    <xdr:sp macro="" textlink="">
      <xdr:nvSpPr>
        <xdr:cNvPr id="64" name="フローチャート: 判断 63"/>
        <xdr:cNvSpPr/>
      </xdr:nvSpPr>
      <xdr:spPr>
        <a:xfrm>
          <a:off x="3746500" y="629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67886</xdr:rowOff>
    </xdr:from>
    <xdr:ext cx="469744" cy="259045"/>
    <xdr:sp macro="" textlink="">
      <xdr:nvSpPr>
        <xdr:cNvPr id="65" name="テキスト ボックス 64"/>
        <xdr:cNvSpPr txBox="1"/>
      </xdr:nvSpPr>
      <xdr:spPr>
        <a:xfrm>
          <a:off x="3562428" y="606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84531</xdr:rowOff>
    </xdr:from>
    <xdr:to>
      <xdr:col>15</xdr:col>
      <xdr:colOff>50800</xdr:colOff>
      <xdr:row>37</xdr:row>
      <xdr:rowOff>94513</xdr:rowOff>
    </xdr:to>
    <xdr:cxnSp macro="">
      <xdr:nvCxnSpPr>
        <xdr:cNvPr id="66" name="直線コネクタ 65"/>
        <xdr:cNvCxnSpPr/>
      </xdr:nvCxnSpPr>
      <xdr:spPr>
        <a:xfrm flipV="1">
          <a:off x="2019300" y="6428181"/>
          <a:ext cx="889000" cy="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105435</xdr:rowOff>
    </xdr:from>
    <xdr:to>
      <xdr:col>15</xdr:col>
      <xdr:colOff>101600</xdr:colOff>
      <xdr:row>37</xdr:row>
      <xdr:rowOff>35585</xdr:rowOff>
    </xdr:to>
    <xdr:sp macro="" textlink="">
      <xdr:nvSpPr>
        <xdr:cNvPr id="67" name="フローチャート: 判断 66"/>
        <xdr:cNvSpPr/>
      </xdr:nvSpPr>
      <xdr:spPr>
        <a:xfrm>
          <a:off x="2857500" y="62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52112</xdr:rowOff>
    </xdr:from>
    <xdr:ext cx="469744" cy="259045"/>
    <xdr:sp macro="" textlink="">
      <xdr:nvSpPr>
        <xdr:cNvPr id="68" name="テキスト ボックス 67"/>
        <xdr:cNvSpPr txBox="1"/>
      </xdr:nvSpPr>
      <xdr:spPr>
        <a:xfrm>
          <a:off x="2673428" y="60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94513</xdr:rowOff>
    </xdr:from>
    <xdr:to>
      <xdr:col>10</xdr:col>
      <xdr:colOff>114300</xdr:colOff>
      <xdr:row>37</xdr:row>
      <xdr:rowOff>100609</xdr:rowOff>
    </xdr:to>
    <xdr:cxnSp macro="">
      <xdr:nvCxnSpPr>
        <xdr:cNvPr id="69" name="直線コネクタ 68"/>
        <xdr:cNvCxnSpPr/>
      </xdr:nvCxnSpPr>
      <xdr:spPr>
        <a:xfrm flipV="1">
          <a:off x="1130300" y="6438163"/>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104597</xdr:rowOff>
    </xdr:from>
    <xdr:to>
      <xdr:col>10</xdr:col>
      <xdr:colOff>165100</xdr:colOff>
      <xdr:row>37</xdr:row>
      <xdr:rowOff>34747</xdr:rowOff>
    </xdr:to>
    <xdr:sp macro="" textlink="">
      <xdr:nvSpPr>
        <xdr:cNvPr id="70" name="フローチャート: 判断 69"/>
        <xdr:cNvSpPr/>
      </xdr:nvSpPr>
      <xdr:spPr>
        <a:xfrm>
          <a:off x="1968500" y="627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51274</xdr:rowOff>
    </xdr:from>
    <xdr:ext cx="469744" cy="259045"/>
    <xdr:sp macro="" textlink="">
      <xdr:nvSpPr>
        <xdr:cNvPr id="71" name="テキスト ボックス 70"/>
        <xdr:cNvSpPr txBox="1"/>
      </xdr:nvSpPr>
      <xdr:spPr>
        <a:xfrm>
          <a:off x="1784428" y="605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110084</xdr:rowOff>
    </xdr:from>
    <xdr:to>
      <xdr:col>6</xdr:col>
      <xdr:colOff>38100</xdr:colOff>
      <xdr:row>37</xdr:row>
      <xdr:rowOff>40234</xdr:rowOff>
    </xdr:to>
    <xdr:sp macro="" textlink="">
      <xdr:nvSpPr>
        <xdr:cNvPr id="72" name="フローチャート: 判断 71"/>
        <xdr:cNvSpPr/>
      </xdr:nvSpPr>
      <xdr:spPr>
        <a:xfrm>
          <a:off x="1079500" y="628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56761</xdr:rowOff>
    </xdr:from>
    <xdr:ext cx="469744" cy="259045"/>
    <xdr:sp macro="" textlink="">
      <xdr:nvSpPr>
        <xdr:cNvPr id="73" name="テキスト ボックス 72"/>
        <xdr:cNvSpPr txBox="1"/>
      </xdr:nvSpPr>
      <xdr:spPr>
        <a:xfrm>
          <a:off x="895428" y="6057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48895</xdr:rowOff>
    </xdr:from>
    <xdr:to>
      <xdr:col>24</xdr:col>
      <xdr:colOff>114300</xdr:colOff>
      <xdr:row>37</xdr:row>
      <xdr:rowOff>150495</xdr:rowOff>
    </xdr:to>
    <xdr:sp macro="" textlink="">
      <xdr:nvSpPr>
        <xdr:cNvPr id="79" name="楕円 78"/>
        <xdr:cNvSpPr/>
      </xdr:nvSpPr>
      <xdr:spPr>
        <a:xfrm>
          <a:off x="4584700" y="63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135272</xdr:rowOff>
    </xdr:from>
    <xdr:ext cx="469744" cy="259045"/>
    <xdr:sp macro="" textlink="">
      <xdr:nvSpPr>
        <xdr:cNvPr id="80" name="議会費該当値テキスト"/>
        <xdr:cNvSpPr txBox="1"/>
      </xdr:nvSpPr>
      <xdr:spPr>
        <a:xfrm>
          <a:off x="4686300" y="630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50571</xdr:rowOff>
    </xdr:from>
    <xdr:to>
      <xdr:col>20</xdr:col>
      <xdr:colOff>38100</xdr:colOff>
      <xdr:row>37</xdr:row>
      <xdr:rowOff>152171</xdr:rowOff>
    </xdr:to>
    <xdr:sp macro="" textlink="">
      <xdr:nvSpPr>
        <xdr:cNvPr id="81" name="楕円 80"/>
        <xdr:cNvSpPr/>
      </xdr:nvSpPr>
      <xdr:spPr>
        <a:xfrm>
          <a:off x="3746500" y="639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143298</xdr:rowOff>
    </xdr:from>
    <xdr:ext cx="469744" cy="259045"/>
    <xdr:sp macro="" textlink="">
      <xdr:nvSpPr>
        <xdr:cNvPr id="82" name="テキスト ボックス 81"/>
        <xdr:cNvSpPr txBox="1"/>
      </xdr:nvSpPr>
      <xdr:spPr>
        <a:xfrm>
          <a:off x="3562428" y="6486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33731</xdr:rowOff>
    </xdr:from>
    <xdr:to>
      <xdr:col>15</xdr:col>
      <xdr:colOff>101600</xdr:colOff>
      <xdr:row>37</xdr:row>
      <xdr:rowOff>135331</xdr:rowOff>
    </xdr:to>
    <xdr:sp macro="" textlink="">
      <xdr:nvSpPr>
        <xdr:cNvPr id="83" name="楕円 82"/>
        <xdr:cNvSpPr/>
      </xdr:nvSpPr>
      <xdr:spPr>
        <a:xfrm>
          <a:off x="2857500" y="637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126458</xdr:rowOff>
    </xdr:from>
    <xdr:ext cx="469744" cy="259045"/>
    <xdr:sp macro="" textlink="">
      <xdr:nvSpPr>
        <xdr:cNvPr id="84" name="テキスト ボックス 83"/>
        <xdr:cNvSpPr txBox="1"/>
      </xdr:nvSpPr>
      <xdr:spPr>
        <a:xfrm>
          <a:off x="2673428" y="6470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43713</xdr:rowOff>
    </xdr:from>
    <xdr:to>
      <xdr:col>10</xdr:col>
      <xdr:colOff>165100</xdr:colOff>
      <xdr:row>37</xdr:row>
      <xdr:rowOff>145313</xdr:rowOff>
    </xdr:to>
    <xdr:sp macro="" textlink="">
      <xdr:nvSpPr>
        <xdr:cNvPr id="85" name="楕円 84"/>
        <xdr:cNvSpPr/>
      </xdr:nvSpPr>
      <xdr:spPr>
        <a:xfrm>
          <a:off x="1968500" y="638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136441</xdr:rowOff>
    </xdr:from>
    <xdr:ext cx="469744" cy="259045"/>
    <xdr:sp macro="" textlink="">
      <xdr:nvSpPr>
        <xdr:cNvPr id="86" name="テキスト ボックス 85"/>
        <xdr:cNvSpPr txBox="1"/>
      </xdr:nvSpPr>
      <xdr:spPr>
        <a:xfrm>
          <a:off x="1784428" y="64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49809</xdr:rowOff>
    </xdr:from>
    <xdr:to>
      <xdr:col>6</xdr:col>
      <xdr:colOff>38100</xdr:colOff>
      <xdr:row>37</xdr:row>
      <xdr:rowOff>151409</xdr:rowOff>
    </xdr:to>
    <xdr:sp macro="" textlink="">
      <xdr:nvSpPr>
        <xdr:cNvPr id="87" name="楕円 86"/>
        <xdr:cNvSpPr/>
      </xdr:nvSpPr>
      <xdr:spPr>
        <a:xfrm>
          <a:off x="1079500" y="639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142536</xdr:rowOff>
    </xdr:from>
    <xdr:ext cx="469744" cy="259045"/>
    <xdr:sp macro="" textlink="">
      <xdr:nvSpPr>
        <xdr:cNvPr id="88" name="テキスト ボックス 87"/>
        <xdr:cNvSpPr txBox="1"/>
      </xdr:nvSpPr>
      <xdr:spPr>
        <a:xfrm>
          <a:off x="895428" y="648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17225</xdr:rowOff>
    </xdr:from>
    <xdr:to>
      <xdr:col>24</xdr:col>
      <xdr:colOff>62865</xdr:colOff>
      <xdr:row>58</xdr:row>
      <xdr:rowOff>53778</xdr:rowOff>
    </xdr:to>
    <xdr:cxnSp macro="">
      <xdr:nvCxnSpPr>
        <xdr:cNvPr id="110" name="直線コネクタ 109"/>
        <xdr:cNvCxnSpPr/>
      </xdr:nvCxnSpPr>
      <xdr:spPr>
        <a:xfrm flipV="1">
          <a:off x="4633595" y="8589725"/>
          <a:ext cx="1270" cy="140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57605</xdr:rowOff>
    </xdr:from>
    <xdr:ext cx="534377" cy="259045"/>
    <xdr:sp macro="" textlink="">
      <xdr:nvSpPr>
        <xdr:cNvPr id="111" name="総務費最小値テキスト"/>
        <xdr:cNvSpPr txBox="1"/>
      </xdr:nvSpPr>
      <xdr:spPr>
        <a:xfrm>
          <a:off x="4686300" y="1000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53778</xdr:rowOff>
    </xdr:from>
    <xdr:to>
      <xdr:col>24</xdr:col>
      <xdr:colOff>152400</xdr:colOff>
      <xdr:row>58</xdr:row>
      <xdr:rowOff>53778</xdr:rowOff>
    </xdr:to>
    <xdr:cxnSp macro="">
      <xdr:nvCxnSpPr>
        <xdr:cNvPr id="112" name="直線コネクタ 111"/>
        <xdr:cNvCxnSpPr/>
      </xdr:nvCxnSpPr>
      <xdr:spPr>
        <a:xfrm>
          <a:off x="4546600" y="999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135352</xdr:rowOff>
    </xdr:from>
    <xdr:ext cx="599010" cy="259045"/>
    <xdr:sp macro="" textlink="">
      <xdr:nvSpPr>
        <xdr:cNvPr id="113" name="総務費最大値テキスト"/>
        <xdr:cNvSpPr txBox="1"/>
      </xdr:nvSpPr>
      <xdr:spPr>
        <a:xfrm>
          <a:off x="4686300" y="836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653,576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17225</xdr:rowOff>
    </xdr:from>
    <xdr:to>
      <xdr:col>24</xdr:col>
      <xdr:colOff>152400</xdr:colOff>
      <xdr:row>50</xdr:row>
      <xdr:rowOff>17225</xdr:rowOff>
    </xdr:to>
    <xdr:cxnSp macro="">
      <xdr:nvCxnSpPr>
        <xdr:cNvPr id="114" name="直線コネクタ 113"/>
        <xdr:cNvCxnSpPr/>
      </xdr:nvCxnSpPr>
      <xdr:spPr>
        <a:xfrm>
          <a:off x="4546600" y="858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47595</xdr:rowOff>
    </xdr:from>
    <xdr:to>
      <xdr:col>24</xdr:col>
      <xdr:colOff>63500</xdr:colOff>
      <xdr:row>58</xdr:row>
      <xdr:rowOff>53778</xdr:rowOff>
    </xdr:to>
    <xdr:cxnSp macro="">
      <xdr:nvCxnSpPr>
        <xdr:cNvPr id="115" name="直線コネクタ 114"/>
        <xdr:cNvCxnSpPr/>
      </xdr:nvCxnSpPr>
      <xdr:spPr>
        <a:xfrm>
          <a:off x="3797300" y="9991695"/>
          <a:ext cx="838200" cy="6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115917</xdr:rowOff>
    </xdr:from>
    <xdr:ext cx="534377" cy="259045"/>
    <xdr:sp macro="" textlink="">
      <xdr:nvSpPr>
        <xdr:cNvPr id="116" name="総務費平均値テキスト"/>
        <xdr:cNvSpPr txBox="1"/>
      </xdr:nvSpPr>
      <xdr:spPr>
        <a:xfrm>
          <a:off x="4686300" y="9717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93040</xdr:rowOff>
    </xdr:from>
    <xdr:to>
      <xdr:col>24</xdr:col>
      <xdr:colOff>114300</xdr:colOff>
      <xdr:row>58</xdr:row>
      <xdr:rowOff>23190</xdr:rowOff>
    </xdr:to>
    <xdr:sp macro="" textlink="">
      <xdr:nvSpPr>
        <xdr:cNvPr id="117" name="フローチャート: 判断 116"/>
        <xdr:cNvSpPr/>
      </xdr:nvSpPr>
      <xdr:spPr>
        <a:xfrm>
          <a:off x="4584700" y="986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47595</xdr:rowOff>
    </xdr:from>
    <xdr:to>
      <xdr:col>19</xdr:col>
      <xdr:colOff>177800</xdr:colOff>
      <xdr:row>58</xdr:row>
      <xdr:rowOff>56506</xdr:rowOff>
    </xdr:to>
    <xdr:cxnSp macro="">
      <xdr:nvCxnSpPr>
        <xdr:cNvPr id="118" name="直線コネクタ 117"/>
        <xdr:cNvCxnSpPr/>
      </xdr:nvCxnSpPr>
      <xdr:spPr>
        <a:xfrm flipV="1">
          <a:off x="2908300" y="9991695"/>
          <a:ext cx="889000" cy="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87122</xdr:rowOff>
    </xdr:from>
    <xdr:to>
      <xdr:col>20</xdr:col>
      <xdr:colOff>38100</xdr:colOff>
      <xdr:row>58</xdr:row>
      <xdr:rowOff>17272</xdr:rowOff>
    </xdr:to>
    <xdr:sp macro="" textlink="">
      <xdr:nvSpPr>
        <xdr:cNvPr id="119" name="フローチャート: 判断 118"/>
        <xdr:cNvSpPr/>
      </xdr:nvSpPr>
      <xdr:spPr>
        <a:xfrm>
          <a:off x="3746500" y="985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33799</xdr:rowOff>
    </xdr:from>
    <xdr:ext cx="534377" cy="259045"/>
    <xdr:sp macro="" textlink="">
      <xdr:nvSpPr>
        <xdr:cNvPr id="120" name="テキスト ボックス 119"/>
        <xdr:cNvSpPr txBox="1"/>
      </xdr:nvSpPr>
      <xdr:spPr>
        <a:xfrm>
          <a:off x="3530111" y="963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56506</xdr:rowOff>
    </xdr:from>
    <xdr:to>
      <xdr:col>15</xdr:col>
      <xdr:colOff>50800</xdr:colOff>
      <xdr:row>58</xdr:row>
      <xdr:rowOff>60305</xdr:rowOff>
    </xdr:to>
    <xdr:cxnSp macro="">
      <xdr:nvCxnSpPr>
        <xdr:cNvPr id="121" name="直線コネクタ 120"/>
        <xdr:cNvCxnSpPr/>
      </xdr:nvCxnSpPr>
      <xdr:spPr>
        <a:xfrm flipV="1">
          <a:off x="2019300" y="10000606"/>
          <a:ext cx="889000" cy="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104842</xdr:rowOff>
    </xdr:from>
    <xdr:to>
      <xdr:col>15</xdr:col>
      <xdr:colOff>101600</xdr:colOff>
      <xdr:row>58</xdr:row>
      <xdr:rowOff>34992</xdr:rowOff>
    </xdr:to>
    <xdr:sp macro="" textlink="">
      <xdr:nvSpPr>
        <xdr:cNvPr id="122" name="フローチャート: 判断 121"/>
        <xdr:cNvSpPr/>
      </xdr:nvSpPr>
      <xdr:spPr>
        <a:xfrm>
          <a:off x="2857500" y="987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51519</xdr:rowOff>
    </xdr:from>
    <xdr:ext cx="534377" cy="259045"/>
    <xdr:sp macro="" textlink="">
      <xdr:nvSpPr>
        <xdr:cNvPr id="123" name="テキスト ボックス 122"/>
        <xdr:cNvSpPr txBox="1"/>
      </xdr:nvSpPr>
      <xdr:spPr>
        <a:xfrm>
          <a:off x="2641111" y="965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57390</xdr:rowOff>
    </xdr:from>
    <xdr:to>
      <xdr:col>10</xdr:col>
      <xdr:colOff>114300</xdr:colOff>
      <xdr:row>58</xdr:row>
      <xdr:rowOff>60305</xdr:rowOff>
    </xdr:to>
    <xdr:cxnSp macro="">
      <xdr:nvCxnSpPr>
        <xdr:cNvPr id="124" name="直線コネクタ 123"/>
        <xdr:cNvCxnSpPr/>
      </xdr:nvCxnSpPr>
      <xdr:spPr>
        <a:xfrm>
          <a:off x="1130300" y="10001490"/>
          <a:ext cx="889000" cy="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55273</xdr:rowOff>
    </xdr:from>
    <xdr:to>
      <xdr:col>10</xdr:col>
      <xdr:colOff>165100</xdr:colOff>
      <xdr:row>57</xdr:row>
      <xdr:rowOff>156873</xdr:rowOff>
    </xdr:to>
    <xdr:sp macro="" textlink="">
      <xdr:nvSpPr>
        <xdr:cNvPr id="125" name="フローチャート: 判断 124"/>
        <xdr:cNvSpPr/>
      </xdr:nvSpPr>
      <xdr:spPr>
        <a:xfrm>
          <a:off x="1968500" y="982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1950</xdr:rowOff>
    </xdr:from>
    <xdr:ext cx="534377" cy="259045"/>
    <xdr:sp macro="" textlink="">
      <xdr:nvSpPr>
        <xdr:cNvPr id="126" name="テキスト ボックス 125"/>
        <xdr:cNvSpPr txBox="1"/>
      </xdr:nvSpPr>
      <xdr:spPr>
        <a:xfrm>
          <a:off x="1752111" y="960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70239</xdr:rowOff>
    </xdr:from>
    <xdr:to>
      <xdr:col>6</xdr:col>
      <xdr:colOff>38100</xdr:colOff>
      <xdr:row>58</xdr:row>
      <xdr:rowOff>389</xdr:rowOff>
    </xdr:to>
    <xdr:sp macro="" textlink="">
      <xdr:nvSpPr>
        <xdr:cNvPr id="127" name="フローチャート: 判断 126"/>
        <xdr:cNvSpPr/>
      </xdr:nvSpPr>
      <xdr:spPr>
        <a:xfrm>
          <a:off x="1079500" y="98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16916</xdr:rowOff>
    </xdr:from>
    <xdr:ext cx="534377" cy="259045"/>
    <xdr:sp macro="" textlink="">
      <xdr:nvSpPr>
        <xdr:cNvPr id="128" name="テキスト ボックス 127"/>
        <xdr:cNvSpPr txBox="1"/>
      </xdr:nvSpPr>
      <xdr:spPr>
        <a:xfrm>
          <a:off x="863111" y="961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2978</xdr:rowOff>
    </xdr:from>
    <xdr:to>
      <xdr:col>24</xdr:col>
      <xdr:colOff>114300</xdr:colOff>
      <xdr:row>58</xdr:row>
      <xdr:rowOff>104578</xdr:rowOff>
    </xdr:to>
    <xdr:sp macro="" textlink="">
      <xdr:nvSpPr>
        <xdr:cNvPr id="134" name="楕円 133"/>
        <xdr:cNvSpPr/>
      </xdr:nvSpPr>
      <xdr:spPr>
        <a:xfrm>
          <a:off x="4584700" y="994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89355</xdr:rowOff>
    </xdr:from>
    <xdr:ext cx="534377" cy="259045"/>
    <xdr:sp macro="" textlink="">
      <xdr:nvSpPr>
        <xdr:cNvPr id="135" name="総務費該当値テキスト"/>
        <xdr:cNvSpPr txBox="1"/>
      </xdr:nvSpPr>
      <xdr:spPr>
        <a:xfrm>
          <a:off x="4686300" y="986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168245</xdr:rowOff>
    </xdr:from>
    <xdr:to>
      <xdr:col>20</xdr:col>
      <xdr:colOff>38100</xdr:colOff>
      <xdr:row>58</xdr:row>
      <xdr:rowOff>98395</xdr:rowOff>
    </xdr:to>
    <xdr:sp macro="" textlink="">
      <xdr:nvSpPr>
        <xdr:cNvPr id="136" name="楕円 135"/>
        <xdr:cNvSpPr/>
      </xdr:nvSpPr>
      <xdr:spPr>
        <a:xfrm>
          <a:off x="3746500" y="994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89522</xdr:rowOff>
    </xdr:from>
    <xdr:ext cx="534377" cy="259045"/>
    <xdr:sp macro="" textlink="">
      <xdr:nvSpPr>
        <xdr:cNvPr id="137" name="テキスト ボックス 136"/>
        <xdr:cNvSpPr txBox="1"/>
      </xdr:nvSpPr>
      <xdr:spPr>
        <a:xfrm>
          <a:off x="3530111" y="1003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5706</xdr:rowOff>
    </xdr:from>
    <xdr:to>
      <xdr:col>15</xdr:col>
      <xdr:colOff>101600</xdr:colOff>
      <xdr:row>58</xdr:row>
      <xdr:rowOff>107306</xdr:rowOff>
    </xdr:to>
    <xdr:sp macro="" textlink="">
      <xdr:nvSpPr>
        <xdr:cNvPr id="138" name="楕円 137"/>
        <xdr:cNvSpPr/>
      </xdr:nvSpPr>
      <xdr:spPr>
        <a:xfrm>
          <a:off x="2857500" y="994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98433</xdr:rowOff>
    </xdr:from>
    <xdr:ext cx="534377" cy="259045"/>
    <xdr:sp macro="" textlink="">
      <xdr:nvSpPr>
        <xdr:cNvPr id="139" name="テキスト ボックス 138"/>
        <xdr:cNvSpPr txBox="1"/>
      </xdr:nvSpPr>
      <xdr:spPr>
        <a:xfrm>
          <a:off x="2641111" y="1004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9505</xdr:rowOff>
    </xdr:from>
    <xdr:to>
      <xdr:col>10</xdr:col>
      <xdr:colOff>165100</xdr:colOff>
      <xdr:row>58</xdr:row>
      <xdr:rowOff>111105</xdr:rowOff>
    </xdr:to>
    <xdr:sp macro="" textlink="">
      <xdr:nvSpPr>
        <xdr:cNvPr id="140" name="楕円 139"/>
        <xdr:cNvSpPr/>
      </xdr:nvSpPr>
      <xdr:spPr>
        <a:xfrm>
          <a:off x="1968500" y="995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102232</xdr:rowOff>
    </xdr:from>
    <xdr:ext cx="534377" cy="259045"/>
    <xdr:sp macro="" textlink="">
      <xdr:nvSpPr>
        <xdr:cNvPr id="141" name="テキスト ボックス 140"/>
        <xdr:cNvSpPr txBox="1"/>
      </xdr:nvSpPr>
      <xdr:spPr>
        <a:xfrm>
          <a:off x="1752111" y="1004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6590</xdr:rowOff>
    </xdr:from>
    <xdr:to>
      <xdr:col>6</xdr:col>
      <xdr:colOff>38100</xdr:colOff>
      <xdr:row>58</xdr:row>
      <xdr:rowOff>108190</xdr:rowOff>
    </xdr:to>
    <xdr:sp macro="" textlink="">
      <xdr:nvSpPr>
        <xdr:cNvPr id="142" name="楕円 141"/>
        <xdr:cNvSpPr/>
      </xdr:nvSpPr>
      <xdr:spPr>
        <a:xfrm>
          <a:off x="1079500" y="995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99317</xdr:rowOff>
    </xdr:from>
    <xdr:ext cx="534377" cy="259045"/>
    <xdr:sp macro="" textlink="">
      <xdr:nvSpPr>
        <xdr:cNvPr id="143" name="テキスト ボックス 142"/>
        <xdr:cNvSpPr txBox="1"/>
      </xdr:nvSpPr>
      <xdr:spPr>
        <a:xfrm>
          <a:off x="863111" y="1004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6" name="テキスト ボックス 155"/>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8" name="テキスト ボックス 157"/>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0" name="テキスト ボックス 159"/>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2" name="テキスト ボックス 161"/>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71682</xdr:rowOff>
    </xdr:from>
    <xdr:to>
      <xdr:col>24</xdr:col>
      <xdr:colOff>62865</xdr:colOff>
      <xdr:row>77</xdr:row>
      <xdr:rowOff>150056</xdr:rowOff>
    </xdr:to>
    <xdr:cxnSp macro="">
      <xdr:nvCxnSpPr>
        <xdr:cNvPr id="166" name="直線コネクタ 165"/>
        <xdr:cNvCxnSpPr/>
      </xdr:nvCxnSpPr>
      <xdr:spPr>
        <a:xfrm flipV="1">
          <a:off x="4633595" y="12244632"/>
          <a:ext cx="1270" cy="1107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153883</xdr:rowOff>
    </xdr:from>
    <xdr:ext cx="599010" cy="259045"/>
    <xdr:sp macro="" textlink="">
      <xdr:nvSpPr>
        <xdr:cNvPr id="167" name="民生費最小値テキスト"/>
        <xdr:cNvSpPr txBox="1"/>
      </xdr:nvSpPr>
      <xdr:spPr>
        <a:xfrm>
          <a:off x="4686300" y="13355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150056</xdr:rowOff>
    </xdr:from>
    <xdr:to>
      <xdr:col>24</xdr:col>
      <xdr:colOff>152400</xdr:colOff>
      <xdr:row>77</xdr:row>
      <xdr:rowOff>150056</xdr:rowOff>
    </xdr:to>
    <xdr:cxnSp macro="">
      <xdr:nvCxnSpPr>
        <xdr:cNvPr id="168" name="直線コネクタ 167"/>
        <xdr:cNvCxnSpPr/>
      </xdr:nvCxnSpPr>
      <xdr:spPr>
        <a:xfrm>
          <a:off x="4546600" y="13351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18359</xdr:rowOff>
    </xdr:from>
    <xdr:ext cx="599010" cy="259045"/>
    <xdr:sp macro="" textlink="">
      <xdr:nvSpPr>
        <xdr:cNvPr id="169" name="民生費最大値テキスト"/>
        <xdr:cNvSpPr txBox="1"/>
      </xdr:nvSpPr>
      <xdr:spPr>
        <a:xfrm>
          <a:off x="4686300" y="1201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377,377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71682</xdr:rowOff>
    </xdr:from>
    <xdr:to>
      <xdr:col>24</xdr:col>
      <xdr:colOff>152400</xdr:colOff>
      <xdr:row>71</xdr:row>
      <xdr:rowOff>71682</xdr:rowOff>
    </xdr:to>
    <xdr:cxnSp macro="">
      <xdr:nvCxnSpPr>
        <xdr:cNvPr id="170" name="直線コネクタ 169"/>
        <xdr:cNvCxnSpPr/>
      </xdr:nvCxnSpPr>
      <xdr:spPr>
        <a:xfrm>
          <a:off x="4546600" y="1224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72684</xdr:rowOff>
    </xdr:from>
    <xdr:to>
      <xdr:col>24</xdr:col>
      <xdr:colOff>63500</xdr:colOff>
      <xdr:row>77</xdr:row>
      <xdr:rowOff>89165</xdr:rowOff>
    </xdr:to>
    <xdr:cxnSp macro="">
      <xdr:nvCxnSpPr>
        <xdr:cNvPr id="171" name="直線コネクタ 170"/>
        <xdr:cNvCxnSpPr/>
      </xdr:nvCxnSpPr>
      <xdr:spPr>
        <a:xfrm flipV="1">
          <a:off x="3797300" y="13274334"/>
          <a:ext cx="838200" cy="1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35383</xdr:rowOff>
    </xdr:from>
    <xdr:ext cx="599010" cy="259045"/>
    <xdr:sp macro="" textlink="">
      <xdr:nvSpPr>
        <xdr:cNvPr id="172" name="民生費平均値テキスト"/>
        <xdr:cNvSpPr txBox="1"/>
      </xdr:nvSpPr>
      <xdr:spPr>
        <a:xfrm>
          <a:off x="4686300" y="128941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12506</xdr:rowOff>
    </xdr:from>
    <xdr:to>
      <xdr:col>24</xdr:col>
      <xdr:colOff>114300</xdr:colOff>
      <xdr:row>76</xdr:row>
      <xdr:rowOff>114106</xdr:rowOff>
    </xdr:to>
    <xdr:sp macro="" textlink="">
      <xdr:nvSpPr>
        <xdr:cNvPr id="173" name="フローチャート: 判断 172"/>
        <xdr:cNvSpPr/>
      </xdr:nvSpPr>
      <xdr:spPr>
        <a:xfrm>
          <a:off x="4584700" y="1304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89165</xdr:rowOff>
    </xdr:from>
    <xdr:to>
      <xdr:col>19</xdr:col>
      <xdr:colOff>177800</xdr:colOff>
      <xdr:row>77</xdr:row>
      <xdr:rowOff>115976</xdr:rowOff>
    </xdr:to>
    <xdr:cxnSp macro="">
      <xdr:nvCxnSpPr>
        <xdr:cNvPr id="174" name="直線コネクタ 173"/>
        <xdr:cNvCxnSpPr/>
      </xdr:nvCxnSpPr>
      <xdr:spPr>
        <a:xfrm flipV="1">
          <a:off x="2908300" y="1329081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27077</xdr:rowOff>
    </xdr:from>
    <xdr:to>
      <xdr:col>20</xdr:col>
      <xdr:colOff>38100</xdr:colOff>
      <xdr:row>76</xdr:row>
      <xdr:rowOff>128677</xdr:rowOff>
    </xdr:to>
    <xdr:sp macro="" textlink="">
      <xdr:nvSpPr>
        <xdr:cNvPr id="175" name="フローチャート: 判断 174"/>
        <xdr:cNvSpPr/>
      </xdr:nvSpPr>
      <xdr:spPr>
        <a:xfrm>
          <a:off x="3746500" y="1305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145204</xdr:rowOff>
    </xdr:from>
    <xdr:ext cx="599010" cy="259045"/>
    <xdr:sp macro="" textlink="">
      <xdr:nvSpPr>
        <xdr:cNvPr id="176" name="テキスト ボックス 175"/>
        <xdr:cNvSpPr txBox="1"/>
      </xdr:nvSpPr>
      <xdr:spPr>
        <a:xfrm>
          <a:off x="3497795" y="1283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115976</xdr:rowOff>
    </xdr:from>
    <xdr:to>
      <xdr:col>15</xdr:col>
      <xdr:colOff>50800</xdr:colOff>
      <xdr:row>77</xdr:row>
      <xdr:rowOff>151336</xdr:rowOff>
    </xdr:to>
    <xdr:cxnSp macro="">
      <xdr:nvCxnSpPr>
        <xdr:cNvPr id="177" name="直線コネクタ 176"/>
        <xdr:cNvCxnSpPr/>
      </xdr:nvCxnSpPr>
      <xdr:spPr>
        <a:xfrm flipV="1">
          <a:off x="2019300" y="13317626"/>
          <a:ext cx="889000" cy="3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87153</xdr:rowOff>
    </xdr:from>
    <xdr:to>
      <xdr:col>15</xdr:col>
      <xdr:colOff>101600</xdr:colOff>
      <xdr:row>77</xdr:row>
      <xdr:rowOff>17303</xdr:rowOff>
    </xdr:to>
    <xdr:sp macro="" textlink="">
      <xdr:nvSpPr>
        <xdr:cNvPr id="178" name="フローチャート: 判断 177"/>
        <xdr:cNvSpPr/>
      </xdr:nvSpPr>
      <xdr:spPr>
        <a:xfrm>
          <a:off x="2857500" y="1311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33831</xdr:rowOff>
    </xdr:from>
    <xdr:ext cx="599010" cy="259045"/>
    <xdr:sp macro="" textlink="">
      <xdr:nvSpPr>
        <xdr:cNvPr id="179" name="テキスト ボックス 178"/>
        <xdr:cNvSpPr txBox="1"/>
      </xdr:nvSpPr>
      <xdr:spPr>
        <a:xfrm>
          <a:off x="2608795" y="12892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151336</xdr:rowOff>
    </xdr:from>
    <xdr:to>
      <xdr:col>10</xdr:col>
      <xdr:colOff>114300</xdr:colOff>
      <xdr:row>78</xdr:row>
      <xdr:rowOff>10505</xdr:rowOff>
    </xdr:to>
    <xdr:cxnSp macro="">
      <xdr:nvCxnSpPr>
        <xdr:cNvPr id="180" name="直線コネクタ 179"/>
        <xdr:cNvCxnSpPr/>
      </xdr:nvCxnSpPr>
      <xdr:spPr>
        <a:xfrm flipV="1">
          <a:off x="1130300" y="13352986"/>
          <a:ext cx="889000" cy="3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153064</xdr:rowOff>
    </xdr:from>
    <xdr:to>
      <xdr:col>10</xdr:col>
      <xdr:colOff>165100</xdr:colOff>
      <xdr:row>77</xdr:row>
      <xdr:rowOff>83214</xdr:rowOff>
    </xdr:to>
    <xdr:sp macro="" textlink="">
      <xdr:nvSpPr>
        <xdr:cNvPr id="181" name="フローチャート: 判断 180"/>
        <xdr:cNvSpPr/>
      </xdr:nvSpPr>
      <xdr:spPr>
        <a:xfrm>
          <a:off x="1968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99741</xdr:rowOff>
    </xdr:from>
    <xdr:ext cx="599010" cy="259045"/>
    <xdr:sp macro="" textlink="">
      <xdr:nvSpPr>
        <xdr:cNvPr id="182" name="テキスト ボックス 181"/>
        <xdr:cNvSpPr txBox="1"/>
      </xdr:nvSpPr>
      <xdr:spPr>
        <a:xfrm>
          <a:off x="1719795" y="1295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169326</xdr:rowOff>
    </xdr:from>
    <xdr:to>
      <xdr:col>6</xdr:col>
      <xdr:colOff>38100</xdr:colOff>
      <xdr:row>77</xdr:row>
      <xdr:rowOff>99476</xdr:rowOff>
    </xdr:to>
    <xdr:sp macro="" textlink="">
      <xdr:nvSpPr>
        <xdr:cNvPr id="183" name="フローチャート: 判断 182"/>
        <xdr:cNvSpPr/>
      </xdr:nvSpPr>
      <xdr:spPr>
        <a:xfrm>
          <a:off x="1079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116003</xdr:rowOff>
    </xdr:from>
    <xdr:ext cx="599010" cy="259045"/>
    <xdr:sp macro="" textlink="">
      <xdr:nvSpPr>
        <xdr:cNvPr id="184" name="テキスト ボックス 183"/>
        <xdr:cNvSpPr txBox="1"/>
      </xdr:nvSpPr>
      <xdr:spPr>
        <a:xfrm>
          <a:off x="830795" y="1297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21884</xdr:rowOff>
    </xdr:from>
    <xdr:to>
      <xdr:col>24</xdr:col>
      <xdr:colOff>114300</xdr:colOff>
      <xdr:row>77</xdr:row>
      <xdr:rowOff>123484</xdr:rowOff>
    </xdr:to>
    <xdr:sp macro="" textlink="">
      <xdr:nvSpPr>
        <xdr:cNvPr id="190" name="楕円 189"/>
        <xdr:cNvSpPr/>
      </xdr:nvSpPr>
      <xdr:spPr>
        <a:xfrm>
          <a:off x="4584700" y="1322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108261</xdr:rowOff>
    </xdr:from>
    <xdr:ext cx="599010" cy="259045"/>
    <xdr:sp macro="" textlink="">
      <xdr:nvSpPr>
        <xdr:cNvPr id="191" name="民生費該当値テキスト"/>
        <xdr:cNvSpPr txBox="1"/>
      </xdr:nvSpPr>
      <xdr:spPr>
        <a:xfrm>
          <a:off x="4686300" y="13138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38365</xdr:rowOff>
    </xdr:from>
    <xdr:to>
      <xdr:col>20</xdr:col>
      <xdr:colOff>38100</xdr:colOff>
      <xdr:row>77</xdr:row>
      <xdr:rowOff>139965</xdr:rowOff>
    </xdr:to>
    <xdr:sp macro="" textlink="">
      <xdr:nvSpPr>
        <xdr:cNvPr id="192" name="楕円 191"/>
        <xdr:cNvSpPr/>
      </xdr:nvSpPr>
      <xdr:spPr>
        <a:xfrm>
          <a:off x="3746500" y="1324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131092</xdr:rowOff>
    </xdr:from>
    <xdr:ext cx="599010" cy="259045"/>
    <xdr:sp macro="" textlink="">
      <xdr:nvSpPr>
        <xdr:cNvPr id="193" name="テキスト ボックス 192"/>
        <xdr:cNvSpPr txBox="1"/>
      </xdr:nvSpPr>
      <xdr:spPr>
        <a:xfrm>
          <a:off x="3497795" y="1333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65176</xdr:rowOff>
    </xdr:from>
    <xdr:to>
      <xdr:col>15</xdr:col>
      <xdr:colOff>101600</xdr:colOff>
      <xdr:row>77</xdr:row>
      <xdr:rowOff>166776</xdr:rowOff>
    </xdr:to>
    <xdr:sp macro="" textlink="">
      <xdr:nvSpPr>
        <xdr:cNvPr id="194" name="楕円 193"/>
        <xdr:cNvSpPr/>
      </xdr:nvSpPr>
      <xdr:spPr>
        <a:xfrm>
          <a:off x="2857500" y="1326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157903</xdr:rowOff>
    </xdr:from>
    <xdr:ext cx="599010" cy="259045"/>
    <xdr:sp macro="" textlink="">
      <xdr:nvSpPr>
        <xdr:cNvPr id="195" name="テキスト ボックス 194"/>
        <xdr:cNvSpPr txBox="1"/>
      </xdr:nvSpPr>
      <xdr:spPr>
        <a:xfrm>
          <a:off x="2608795" y="1335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100536</xdr:rowOff>
    </xdr:from>
    <xdr:to>
      <xdr:col>10</xdr:col>
      <xdr:colOff>165100</xdr:colOff>
      <xdr:row>78</xdr:row>
      <xdr:rowOff>30686</xdr:rowOff>
    </xdr:to>
    <xdr:sp macro="" textlink="">
      <xdr:nvSpPr>
        <xdr:cNvPr id="196" name="楕円 195"/>
        <xdr:cNvSpPr/>
      </xdr:nvSpPr>
      <xdr:spPr>
        <a:xfrm>
          <a:off x="1968500" y="1330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21813</xdr:rowOff>
    </xdr:from>
    <xdr:ext cx="599010" cy="259045"/>
    <xdr:sp macro="" textlink="">
      <xdr:nvSpPr>
        <xdr:cNvPr id="197" name="テキスト ボックス 196"/>
        <xdr:cNvSpPr txBox="1"/>
      </xdr:nvSpPr>
      <xdr:spPr>
        <a:xfrm>
          <a:off x="1719795" y="13394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131155</xdr:rowOff>
    </xdr:from>
    <xdr:to>
      <xdr:col>6</xdr:col>
      <xdr:colOff>38100</xdr:colOff>
      <xdr:row>78</xdr:row>
      <xdr:rowOff>61305</xdr:rowOff>
    </xdr:to>
    <xdr:sp macro="" textlink="">
      <xdr:nvSpPr>
        <xdr:cNvPr id="198" name="楕円 197"/>
        <xdr:cNvSpPr/>
      </xdr:nvSpPr>
      <xdr:spPr>
        <a:xfrm>
          <a:off x="1079500" y="1333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52432</xdr:rowOff>
    </xdr:from>
    <xdr:ext cx="599010" cy="259045"/>
    <xdr:sp macro="" textlink="">
      <xdr:nvSpPr>
        <xdr:cNvPr id="199" name="テキスト ボックス 198"/>
        <xdr:cNvSpPr txBox="1"/>
      </xdr:nvSpPr>
      <xdr:spPr>
        <a:xfrm>
          <a:off x="830795" y="13425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97746</xdr:rowOff>
    </xdr:from>
    <xdr:to>
      <xdr:col>24</xdr:col>
      <xdr:colOff>62865</xdr:colOff>
      <xdr:row>99</xdr:row>
      <xdr:rowOff>150009</xdr:rowOff>
    </xdr:to>
    <xdr:cxnSp macro="">
      <xdr:nvCxnSpPr>
        <xdr:cNvPr id="226" name="直線コネクタ 225"/>
        <xdr:cNvCxnSpPr/>
      </xdr:nvCxnSpPr>
      <xdr:spPr>
        <a:xfrm flipV="1">
          <a:off x="4633595" y="15528246"/>
          <a:ext cx="1270" cy="1595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153836</xdr:rowOff>
    </xdr:from>
    <xdr:ext cx="534377" cy="259045"/>
    <xdr:sp macro="" textlink="">
      <xdr:nvSpPr>
        <xdr:cNvPr id="227" name="衛生費最小値テキスト"/>
        <xdr:cNvSpPr txBox="1"/>
      </xdr:nvSpPr>
      <xdr:spPr>
        <a:xfrm>
          <a:off x="4686300" y="1712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150009</xdr:rowOff>
    </xdr:from>
    <xdr:to>
      <xdr:col>24</xdr:col>
      <xdr:colOff>152400</xdr:colOff>
      <xdr:row>99</xdr:row>
      <xdr:rowOff>150009</xdr:rowOff>
    </xdr:to>
    <xdr:cxnSp macro="">
      <xdr:nvCxnSpPr>
        <xdr:cNvPr id="228" name="直線コネクタ 227"/>
        <xdr:cNvCxnSpPr/>
      </xdr:nvCxnSpPr>
      <xdr:spPr>
        <a:xfrm>
          <a:off x="4546600" y="17123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44423</xdr:rowOff>
    </xdr:from>
    <xdr:ext cx="599010" cy="259045"/>
    <xdr:sp macro="" textlink="">
      <xdr:nvSpPr>
        <xdr:cNvPr id="229" name="衛生費最大値テキスト"/>
        <xdr:cNvSpPr txBox="1"/>
      </xdr:nvSpPr>
      <xdr:spPr>
        <a:xfrm>
          <a:off x="4686300" y="1530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97746</xdr:rowOff>
    </xdr:from>
    <xdr:to>
      <xdr:col>24</xdr:col>
      <xdr:colOff>152400</xdr:colOff>
      <xdr:row>90</xdr:row>
      <xdr:rowOff>97746</xdr:rowOff>
    </xdr:to>
    <xdr:cxnSp macro="">
      <xdr:nvCxnSpPr>
        <xdr:cNvPr id="230" name="直線コネクタ 229"/>
        <xdr:cNvCxnSpPr/>
      </xdr:nvCxnSpPr>
      <xdr:spPr>
        <a:xfrm>
          <a:off x="4546600" y="1552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125974</xdr:rowOff>
    </xdr:from>
    <xdr:to>
      <xdr:col>24</xdr:col>
      <xdr:colOff>63500</xdr:colOff>
      <xdr:row>98</xdr:row>
      <xdr:rowOff>155984</xdr:rowOff>
    </xdr:to>
    <xdr:cxnSp macro="">
      <xdr:nvCxnSpPr>
        <xdr:cNvPr id="231" name="直線コネクタ 230"/>
        <xdr:cNvCxnSpPr/>
      </xdr:nvCxnSpPr>
      <xdr:spPr>
        <a:xfrm flipV="1">
          <a:off x="3797300" y="16928074"/>
          <a:ext cx="838200" cy="3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153959</xdr:rowOff>
    </xdr:from>
    <xdr:ext cx="534377" cy="259045"/>
    <xdr:sp macro="" textlink="">
      <xdr:nvSpPr>
        <xdr:cNvPr id="232" name="衛生費平均値テキスト"/>
        <xdr:cNvSpPr txBox="1"/>
      </xdr:nvSpPr>
      <xdr:spPr>
        <a:xfrm>
          <a:off x="4686300" y="16613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131082</xdr:rowOff>
    </xdr:from>
    <xdr:to>
      <xdr:col>24</xdr:col>
      <xdr:colOff>114300</xdr:colOff>
      <xdr:row>98</xdr:row>
      <xdr:rowOff>61232</xdr:rowOff>
    </xdr:to>
    <xdr:sp macro="" textlink="">
      <xdr:nvSpPr>
        <xdr:cNvPr id="233" name="フローチャート: 判断 232"/>
        <xdr:cNvSpPr/>
      </xdr:nvSpPr>
      <xdr:spPr>
        <a:xfrm>
          <a:off x="4584700" y="1676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148920</xdr:rowOff>
    </xdr:from>
    <xdr:to>
      <xdr:col>19</xdr:col>
      <xdr:colOff>177800</xdr:colOff>
      <xdr:row>98</xdr:row>
      <xdr:rowOff>155984</xdr:rowOff>
    </xdr:to>
    <xdr:cxnSp macro="">
      <xdr:nvCxnSpPr>
        <xdr:cNvPr id="234" name="直線コネクタ 233"/>
        <xdr:cNvCxnSpPr/>
      </xdr:nvCxnSpPr>
      <xdr:spPr>
        <a:xfrm>
          <a:off x="2908300" y="16951020"/>
          <a:ext cx="889000" cy="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144799</xdr:rowOff>
    </xdr:from>
    <xdr:to>
      <xdr:col>20</xdr:col>
      <xdr:colOff>38100</xdr:colOff>
      <xdr:row>98</xdr:row>
      <xdr:rowOff>74949</xdr:rowOff>
    </xdr:to>
    <xdr:sp macro="" textlink="">
      <xdr:nvSpPr>
        <xdr:cNvPr id="235" name="フローチャート: 判断 234"/>
        <xdr:cNvSpPr/>
      </xdr:nvSpPr>
      <xdr:spPr>
        <a:xfrm>
          <a:off x="3746500" y="1677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91476</xdr:rowOff>
    </xdr:from>
    <xdr:ext cx="534377" cy="259045"/>
    <xdr:sp macro="" textlink="">
      <xdr:nvSpPr>
        <xdr:cNvPr id="236" name="テキスト ボックス 235"/>
        <xdr:cNvSpPr txBox="1"/>
      </xdr:nvSpPr>
      <xdr:spPr>
        <a:xfrm>
          <a:off x="3530111" y="1655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148920</xdr:rowOff>
    </xdr:from>
    <xdr:to>
      <xdr:col>15</xdr:col>
      <xdr:colOff>50800</xdr:colOff>
      <xdr:row>98</xdr:row>
      <xdr:rowOff>153155</xdr:rowOff>
    </xdr:to>
    <xdr:cxnSp macro="">
      <xdr:nvCxnSpPr>
        <xdr:cNvPr id="237" name="直線コネクタ 236"/>
        <xdr:cNvCxnSpPr/>
      </xdr:nvCxnSpPr>
      <xdr:spPr>
        <a:xfrm flipV="1">
          <a:off x="2019300" y="16951020"/>
          <a:ext cx="889000" cy="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19101</xdr:rowOff>
    </xdr:from>
    <xdr:to>
      <xdr:col>15</xdr:col>
      <xdr:colOff>101600</xdr:colOff>
      <xdr:row>98</xdr:row>
      <xdr:rowOff>120701</xdr:rowOff>
    </xdr:to>
    <xdr:sp macro="" textlink="">
      <xdr:nvSpPr>
        <xdr:cNvPr id="238" name="フローチャート: 判断 237"/>
        <xdr:cNvSpPr/>
      </xdr:nvSpPr>
      <xdr:spPr>
        <a:xfrm>
          <a:off x="2857500" y="1682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137228</xdr:rowOff>
    </xdr:from>
    <xdr:ext cx="534377" cy="259045"/>
    <xdr:sp macro="" textlink="">
      <xdr:nvSpPr>
        <xdr:cNvPr id="239" name="テキスト ボックス 238"/>
        <xdr:cNvSpPr txBox="1"/>
      </xdr:nvSpPr>
      <xdr:spPr>
        <a:xfrm>
          <a:off x="2641111" y="1659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150335</xdr:rowOff>
    </xdr:from>
    <xdr:to>
      <xdr:col>10</xdr:col>
      <xdr:colOff>114300</xdr:colOff>
      <xdr:row>98</xdr:row>
      <xdr:rowOff>153155</xdr:rowOff>
    </xdr:to>
    <xdr:cxnSp macro="">
      <xdr:nvCxnSpPr>
        <xdr:cNvPr id="240" name="直線コネクタ 239"/>
        <xdr:cNvCxnSpPr/>
      </xdr:nvCxnSpPr>
      <xdr:spPr>
        <a:xfrm>
          <a:off x="1130300" y="16952435"/>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236</xdr:rowOff>
    </xdr:from>
    <xdr:to>
      <xdr:col>10</xdr:col>
      <xdr:colOff>165100</xdr:colOff>
      <xdr:row>98</xdr:row>
      <xdr:rowOff>101836</xdr:rowOff>
    </xdr:to>
    <xdr:sp macro="" textlink="">
      <xdr:nvSpPr>
        <xdr:cNvPr id="241" name="フローチャート: 判断 240"/>
        <xdr:cNvSpPr/>
      </xdr:nvSpPr>
      <xdr:spPr>
        <a:xfrm>
          <a:off x="1968500" y="1680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118363</xdr:rowOff>
    </xdr:from>
    <xdr:ext cx="534377" cy="259045"/>
    <xdr:sp macro="" textlink="">
      <xdr:nvSpPr>
        <xdr:cNvPr id="242" name="テキスト ボックス 241"/>
        <xdr:cNvSpPr txBox="1"/>
      </xdr:nvSpPr>
      <xdr:spPr>
        <a:xfrm>
          <a:off x="1752111" y="1657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37106</xdr:rowOff>
    </xdr:from>
    <xdr:to>
      <xdr:col>6</xdr:col>
      <xdr:colOff>38100</xdr:colOff>
      <xdr:row>98</xdr:row>
      <xdr:rowOff>138706</xdr:rowOff>
    </xdr:to>
    <xdr:sp macro="" textlink="">
      <xdr:nvSpPr>
        <xdr:cNvPr id="243" name="フローチャート: 判断 242"/>
        <xdr:cNvSpPr/>
      </xdr:nvSpPr>
      <xdr:spPr>
        <a:xfrm>
          <a:off x="1079500" y="16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155233</xdr:rowOff>
    </xdr:from>
    <xdr:ext cx="534377" cy="259045"/>
    <xdr:sp macro="" textlink="">
      <xdr:nvSpPr>
        <xdr:cNvPr id="244" name="テキスト ボックス 243"/>
        <xdr:cNvSpPr txBox="1"/>
      </xdr:nvSpPr>
      <xdr:spPr>
        <a:xfrm>
          <a:off x="863111" y="1661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75174</xdr:rowOff>
    </xdr:from>
    <xdr:to>
      <xdr:col>24</xdr:col>
      <xdr:colOff>114300</xdr:colOff>
      <xdr:row>99</xdr:row>
      <xdr:rowOff>5324</xdr:rowOff>
    </xdr:to>
    <xdr:sp macro="" textlink="">
      <xdr:nvSpPr>
        <xdr:cNvPr id="250" name="楕円 249"/>
        <xdr:cNvSpPr/>
      </xdr:nvSpPr>
      <xdr:spPr>
        <a:xfrm>
          <a:off x="4584700" y="1687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53601</xdr:rowOff>
    </xdr:from>
    <xdr:ext cx="534377" cy="259045"/>
    <xdr:sp macro="" textlink="">
      <xdr:nvSpPr>
        <xdr:cNvPr id="251" name="衛生費該当値テキスト"/>
        <xdr:cNvSpPr txBox="1"/>
      </xdr:nvSpPr>
      <xdr:spPr>
        <a:xfrm>
          <a:off x="4686300" y="1685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105184</xdr:rowOff>
    </xdr:from>
    <xdr:to>
      <xdr:col>20</xdr:col>
      <xdr:colOff>38100</xdr:colOff>
      <xdr:row>99</xdr:row>
      <xdr:rowOff>35334</xdr:rowOff>
    </xdr:to>
    <xdr:sp macro="" textlink="">
      <xdr:nvSpPr>
        <xdr:cNvPr id="252" name="楕円 251"/>
        <xdr:cNvSpPr/>
      </xdr:nvSpPr>
      <xdr:spPr>
        <a:xfrm>
          <a:off x="3746500" y="1690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26461</xdr:rowOff>
    </xdr:from>
    <xdr:ext cx="534377" cy="259045"/>
    <xdr:sp macro="" textlink="">
      <xdr:nvSpPr>
        <xdr:cNvPr id="253" name="テキスト ボックス 252"/>
        <xdr:cNvSpPr txBox="1"/>
      </xdr:nvSpPr>
      <xdr:spPr>
        <a:xfrm>
          <a:off x="3530111" y="1700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98120</xdr:rowOff>
    </xdr:from>
    <xdr:to>
      <xdr:col>15</xdr:col>
      <xdr:colOff>101600</xdr:colOff>
      <xdr:row>99</xdr:row>
      <xdr:rowOff>28270</xdr:rowOff>
    </xdr:to>
    <xdr:sp macro="" textlink="">
      <xdr:nvSpPr>
        <xdr:cNvPr id="254" name="楕円 253"/>
        <xdr:cNvSpPr/>
      </xdr:nvSpPr>
      <xdr:spPr>
        <a:xfrm>
          <a:off x="2857500" y="1690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19397</xdr:rowOff>
    </xdr:from>
    <xdr:ext cx="534377" cy="259045"/>
    <xdr:sp macro="" textlink="">
      <xdr:nvSpPr>
        <xdr:cNvPr id="255" name="テキスト ボックス 254"/>
        <xdr:cNvSpPr txBox="1"/>
      </xdr:nvSpPr>
      <xdr:spPr>
        <a:xfrm>
          <a:off x="2641111" y="1699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102355</xdr:rowOff>
    </xdr:from>
    <xdr:to>
      <xdr:col>10</xdr:col>
      <xdr:colOff>165100</xdr:colOff>
      <xdr:row>99</xdr:row>
      <xdr:rowOff>32505</xdr:rowOff>
    </xdr:to>
    <xdr:sp macro="" textlink="">
      <xdr:nvSpPr>
        <xdr:cNvPr id="256" name="楕円 255"/>
        <xdr:cNvSpPr/>
      </xdr:nvSpPr>
      <xdr:spPr>
        <a:xfrm>
          <a:off x="1968500" y="1690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23632</xdr:rowOff>
    </xdr:from>
    <xdr:ext cx="534377" cy="259045"/>
    <xdr:sp macro="" textlink="">
      <xdr:nvSpPr>
        <xdr:cNvPr id="257" name="テキスト ボックス 256"/>
        <xdr:cNvSpPr txBox="1"/>
      </xdr:nvSpPr>
      <xdr:spPr>
        <a:xfrm>
          <a:off x="1752111" y="1699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99535</xdr:rowOff>
    </xdr:from>
    <xdr:to>
      <xdr:col>6</xdr:col>
      <xdr:colOff>38100</xdr:colOff>
      <xdr:row>99</xdr:row>
      <xdr:rowOff>29685</xdr:rowOff>
    </xdr:to>
    <xdr:sp macro="" textlink="">
      <xdr:nvSpPr>
        <xdr:cNvPr id="258" name="楕円 257"/>
        <xdr:cNvSpPr/>
      </xdr:nvSpPr>
      <xdr:spPr>
        <a:xfrm>
          <a:off x="1079500" y="1690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20812</xdr:rowOff>
    </xdr:from>
    <xdr:ext cx="534377" cy="259045"/>
    <xdr:sp macro="" textlink="">
      <xdr:nvSpPr>
        <xdr:cNvPr id="259" name="テキスト ボックス 258"/>
        <xdr:cNvSpPr txBox="1"/>
      </xdr:nvSpPr>
      <xdr:spPr>
        <a:xfrm>
          <a:off x="863111" y="1699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69291</xdr:rowOff>
    </xdr:from>
    <xdr:to>
      <xdr:col>54</xdr:col>
      <xdr:colOff>189865</xdr:colOff>
      <xdr:row>38</xdr:row>
      <xdr:rowOff>139700</xdr:rowOff>
    </xdr:to>
    <xdr:cxnSp macro="">
      <xdr:nvCxnSpPr>
        <xdr:cNvPr id="281" name="直線コネクタ 280"/>
        <xdr:cNvCxnSpPr/>
      </xdr:nvCxnSpPr>
      <xdr:spPr>
        <a:xfrm flipV="1">
          <a:off x="10475595" y="5212791"/>
          <a:ext cx="1270" cy="1442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15968</xdr:rowOff>
    </xdr:from>
    <xdr:ext cx="469744" cy="259045"/>
    <xdr:sp macro="" textlink="">
      <xdr:nvSpPr>
        <xdr:cNvPr id="284" name="労働費最大値テキスト"/>
        <xdr:cNvSpPr txBox="1"/>
      </xdr:nvSpPr>
      <xdr:spPr>
        <a:xfrm>
          <a:off x="10528300" y="498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69291</xdr:rowOff>
    </xdr:from>
    <xdr:to>
      <xdr:col>55</xdr:col>
      <xdr:colOff>88900</xdr:colOff>
      <xdr:row>30</xdr:row>
      <xdr:rowOff>69291</xdr:rowOff>
    </xdr:to>
    <xdr:cxnSp macro="">
      <xdr:nvCxnSpPr>
        <xdr:cNvPr id="285" name="直線コネクタ 284"/>
        <xdr:cNvCxnSpPr/>
      </xdr:nvCxnSpPr>
      <xdr:spPr>
        <a:xfrm>
          <a:off x="10388600" y="5212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138100</xdr:rowOff>
    </xdr:from>
    <xdr:to>
      <xdr:col>55</xdr:col>
      <xdr:colOff>0</xdr:colOff>
      <xdr:row>38</xdr:row>
      <xdr:rowOff>139700</xdr:rowOff>
    </xdr:to>
    <xdr:cxnSp macro="">
      <xdr:nvCxnSpPr>
        <xdr:cNvPr id="286" name="直線コネクタ 285"/>
        <xdr:cNvCxnSpPr/>
      </xdr:nvCxnSpPr>
      <xdr:spPr>
        <a:xfrm flipV="1">
          <a:off x="9639300" y="6653200"/>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120007</xdr:rowOff>
    </xdr:from>
    <xdr:ext cx="378565" cy="259045"/>
    <xdr:sp macro="" textlink="">
      <xdr:nvSpPr>
        <xdr:cNvPr id="287" name="労働費平均値テキスト"/>
        <xdr:cNvSpPr txBox="1"/>
      </xdr:nvSpPr>
      <xdr:spPr>
        <a:xfrm>
          <a:off x="10528300" y="62922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97130</xdr:rowOff>
    </xdr:from>
    <xdr:to>
      <xdr:col>55</xdr:col>
      <xdr:colOff>50800</xdr:colOff>
      <xdr:row>38</xdr:row>
      <xdr:rowOff>27280</xdr:rowOff>
    </xdr:to>
    <xdr:sp macro="" textlink="">
      <xdr:nvSpPr>
        <xdr:cNvPr id="288" name="フローチャート: 判断 287"/>
        <xdr:cNvSpPr/>
      </xdr:nvSpPr>
      <xdr:spPr>
        <a:xfrm>
          <a:off x="104267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72441</xdr:rowOff>
    </xdr:from>
    <xdr:to>
      <xdr:col>50</xdr:col>
      <xdr:colOff>165100</xdr:colOff>
      <xdr:row>38</xdr:row>
      <xdr:rowOff>2591</xdr:rowOff>
    </xdr:to>
    <xdr:sp macro="" textlink="">
      <xdr:nvSpPr>
        <xdr:cNvPr id="290" name="フローチャート: 判断 289"/>
        <xdr:cNvSpPr/>
      </xdr:nvSpPr>
      <xdr:spPr>
        <a:xfrm>
          <a:off x="9588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19118</xdr:rowOff>
    </xdr:from>
    <xdr:ext cx="378565" cy="259045"/>
    <xdr:sp macro="" textlink="">
      <xdr:nvSpPr>
        <xdr:cNvPr id="291" name="テキスト ボックス 290"/>
        <xdr:cNvSpPr txBox="1"/>
      </xdr:nvSpPr>
      <xdr:spPr>
        <a:xfrm>
          <a:off x="9450017" y="6191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105181</xdr:rowOff>
    </xdr:from>
    <xdr:to>
      <xdr:col>45</xdr:col>
      <xdr:colOff>177800</xdr:colOff>
      <xdr:row>38</xdr:row>
      <xdr:rowOff>139700</xdr:rowOff>
    </xdr:to>
    <xdr:cxnSp macro="">
      <xdr:nvCxnSpPr>
        <xdr:cNvPr id="292" name="直線コネクタ 291"/>
        <xdr:cNvCxnSpPr/>
      </xdr:nvCxnSpPr>
      <xdr:spPr>
        <a:xfrm>
          <a:off x="7861300" y="6620281"/>
          <a:ext cx="8890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90272</xdr:rowOff>
    </xdr:from>
    <xdr:to>
      <xdr:col>46</xdr:col>
      <xdr:colOff>38100</xdr:colOff>
      <xdr:row>38</xdr:row>
      <xdr:rowOff>20422</xdr:rowOff>
    </xdr:to>
    <xdr:sp macro="" textlink="">
      <xdr:nvSpPr>
        <xdr:cNvPr id="293" name="フローチャート: 判断 292"/>
        <xdr:cNvSpPr/>
      </xdr:nvSpPr>
      <xdr:spPr>
        <a:xfrm>
          <a:off x="8699500" y="643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36949</xdr:rowOff>
    </xdr:from>
    <xdr:ext cx="378565" cy="259045"/>
    <xdr:sp macro="" textlink="">
      <xdr:nvSpPr>
        <xdr:cNvPr id="294" name="テキスト ボックス 293"/>
        <xdr:cNvSpPr txBox="1"/>
      </xdr:nvSpPr>
      <xdr:spPr>
        <a:xfrm>
          <a:off x="8561017" y="6209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87350</xdr:rowOff>
    </xdr:from>
    <xdr:to>
      <xdr:col>41</xdr:col>
      <xdr:colOff>50800</xdr:colOff>
      <xdr:row>38</xdr:row>
      <xdr:rowOff>105181</xdr:rowOff>
    </xdr:to>
    <xdr:cxnSp macro="">
      <xdr:nvCxnSpPr>
        <xdr:cNvPr id="295" name="直線コネクタ 294"/>
        <xdr:cNvCxnSpPr/>
      </xdr:nvCxnSpPr>
      <xdr:spPr>
        <a:xfrm>
          <a:off x="6972300" y="6259550"/>
          <a:ext cx="889000" cy="36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37236</xdr:rowOff>
    </xdr:from>
    <xdr:to>
      <xdr:col>41</xdr:col>
      <xdr:colOff>101600</xdr:colOff>
      <xdr:row>36</xdr:row>
      <xdr:rowOff>138836</xdr:rowOff>
    </xdr:to>
    <xdr:sp macro="" textlink="">
      <xdr:nvSpPr>
        <xdr:cNvPr id="296" name="フローチャート: 判断 295"/>
        <xdr:cNvSpPr/>
      </xdr:nvSpPr>
      <xdr:spPr>
        <a:xfrm>
          <a:off x="7810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155363</xdr:rowOff>
    </xdr:from>
    <xdr:ext cx="469744" cy="259045"/>
    <xdr:sp macro="" textlink="">
      <xdr:nvSpPr>
        <xdr:cNvPr id="297" name="テキスト ボックス 296"/>
        <xdr:cNvSpPr txBox="1"/>
      </xdr:nvSpPr>
      <xdr:spPr>
        <a:xfrm>
          <a:off x="7626428" y="59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60096</xdr:rowOff>
    </xdr:from>
    <xdr:to>
      <xdr:col>36</xdr:col>
      <xdr:colOff>165100</xdr:colOff>
      <xdr:row>35</xdr:row>
      <xdr:rowOff>161696</xdr:rowOff>
    </xdr:to>
    <xdr:sp macro="" textlink="">
      <xdr:nvSpPr>
        <xdr:cNvPr id="298" name="フローチャート: 判断 297"/>
        <xdr:cNvSpPr/>
      </xdr:nvSpPr>
      <xdr:spPr>
        <a:xfrm>
          <a:off x="6921500" y="60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6773</xdr:rowOff>
    </xdr:from>
    <xdr:ext cx="469744" cy="259045"/>
    <xdr:sp macro="" textlink="">
      <xdr:nvSpPr>
        <xdr:cNvPr id="299" name="テキスト ボックス 298"/>
        <xdr:cNvSpPr txBox="1"/>
      </xdr:nvSpPr>
      <xdr:spPr>
        <a:xfrm>
          <a:off x="6737428" y="58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87300</xdr:rowOff>
    </xdr:from>
    <xdr:to>
      <xdr:col>55</xdr:col>
      <xdr:colOff>50800</xdr:colOff>
      <xdr:row>39</xdr:row>
      <xdr:rowOff>17450</xdr:rowOff>
    </xdr:to>
    <xdr:sp macro="" textlink="">
      <xdr:nvSpPr>
        <xdr:cNvPr id="305" name="楕円 304"/>
        <xdr:cNvSpPr/>
      </xdr:nvSpPr>
      <xdr:spPr>
        <a:xfrm>
          <a:off x="10426700" y="66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2227</xdr:rowOff>
    </xdr:from>
    <xdr:ext cx="249299" cy="259045"/>
    <xdr:sp macro="" textlink="">
      <xdr:nvSpPr>
        <xdr:cNvPr id="306" name="労働費該当値テキスト"/>
        <xdr:cNvSpPr txBox="1"/>
      </xdr:nvSpPr>
      <xdr:spPr>
        <a:xfrm>
          <a:off x="10528300" y="65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54381</xdr:rowOff>
    </xdr:from>
    <xdr:to>
      <xdr:col>41</xdr:col>
      <xdr:colOff>101600</xdr:colOff>
      <xdr:row>38</xdr:row>
      <xdr:rowOff>155981</xdr:rowOff>
    </xdr:to>
    <xdr:sp macro="" textlink="">
      <xdr:nvSpPr>
        <xdr:cNvPr id="311" name="楕円 310"/>
        <xdr:cNvSpPr/>
      </xdr:nvSpPr>
      <xdr:spPr>
        <a:xfrm>
          <a:off x="7810500" y="656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147108</xdr:rowOff>
    </xdr:from>
    <xdr:ext cx="378565" cy="259045"/>
    <xdr:sp macro="" textlink="">
      <xdr:nvSpPr>
        <xdr:cNvPr id="312" name="テキスト ボックス 311"/>
        <xdr:cNvSpPr txBox="1"/>
      </xdr:nvSpPr>
      <xdr:spPr>
        <a:xfrm>
          <a:off x="7672017" y="6662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36550</xdr:rowOff>
    </xdr:from>
    <xdr:to>
      <xdr:col>36</xdr:col>
      <xdr:colOff>165100</xdr:colOff>
      <xdr:row>36</xdr:row>
      <xdr:rowOff>138150</xdr:rowOff>
    </xdr:to>
    <xdr:sp macro="" textlink="">
      <xdr:nvSpPr>
        <xdr:cNvPr id="313" name="楕円 312"/>
        <xdr:cNvSpPr/>
      </xdr:nvSpPr>
      <xdr:spPr>
        <a:xfrm>
          <a:off x="6921500" y="620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129277</xdr:rowOff>
    </xdr:from>
    <xdr:ext cx="469744" cy="259045"/>
    <xdr:sp macro="" textlink="">
      <xdr:nvSpPr>
        <xdr:cNvPr id="314" name="テキスト ボックス 313"/>
        <xdr:cNvSpPr txBox="1"/>
      </xdr:nvSpPr>
      <xdr:spPr>
        <a:xfrm>
          <a:off x="6737428" y="63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4" name="テキスト ボックス 333"/>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6" name="テキスト ボックス 335"/>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92608</xdr:rowOff>
    </xdr:from>
    <xdr:to>
      <xdr:col>54</xdr:col>
      <xdr:colOff>189865</xdr:colOff>
      <xdr:row>59</xdr:row>
      <xdr:rowOff>43982</xdr:rowOff>
    </xdr:to>
    <xdr:cxnSp macro="">
      <xdr:nvCxnSpPr>
        <xdr:cNvPr id="340" name="直線コネクタ 339"/>
        <xdr:cNvCxnSpPr/>
      </xdr:nvCxnSpPr>
      <xdr:spPr>
        <a:xfrm flipV="1">
          <a:off x="10475595" y="8665108"/>
          <a:ext cx="1270" cy="149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47809</xdr:rowOff>
    </xdr:from>
    <xdr:ext cx="469744" cy="259045"/>
    <xdr:sp macro="" textlink="">
      <xdr:nvSpPr>
        <xdr:cNvPr id="341" name="農林水産業費最小値テキスト"/>
        <xdr:cNvSpPr txBox="1"/>
      </xdr:nvSpPr>
      <xdr:spPr>
        <a:xfrm>
          <a:off x="10528300" y="1016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43982</xdr:rowOff>
    </xdr:from>
    <xdr:to>
      <xdr:col>55</xdr:col>
      <xdr:colOff>88900</xdr:colOff>
      <xdr:row>59</xdr:row>
      <xdr:rowOff>43982</xdr:rowOff>
    </xdr:to>
    <xdr:cxnSp macro="">
      <xdr:nvCxnSpPr>
        <xdr:cNvPr id="342" name="直線コネクタ 341"/>
        <xdr:cNvCxnSpPr/>
      </xdr:nvCxnSpPr>
      <xdr:spPr>
        <a:xfrm>
          <a:off x="10388600" y="1015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39285</xdr:rowOff>
    </xdr:from>
    <xdr:ext cx="534377" cy="259045"/>
    <xdr:sp macro="" textlink="">
      <xdr:nvSpPr>
        <xdr:cNvPr id="343" name="農林水産業費最大値テキスト"/>
        <xdr:cNvSpPr txBox="1"/>
      </xdr:nvSpPr>
      <xdr:spPr>
        <a:xfrm>
          <a:off x="10528300" y="844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92608</xdr:rowOff>
    </xdr:from>
    <xdr:to>
      <xdr:col>55</xdr:col>
      <xdr:colOff>88900</xdr:colOff>
      <xdr:row>50</xdr:row>
      <xdr:rowOff>92608</xdr:rowOff>
    </xdr:to>
    <xdr:cxnSp macro="">
      <xdr:nvCxnSpPr>
        <xdr:cNvPr id="344" name="直線コネクタ 343"/>
        <xdr:cNvCxnSpPr/>
      </xdr:nvCxnSpPr>
      <xdr:spPr>
        <a:xfrm>
          <a:off x="10388600" y="8665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5316</xdr:rowOff>
    </xdr:from>
    <xdr:to>
      <xdr:col>55</xdr:col>
      <xdr:colOff>0</xdr:colOff>
      <xdr:row>58</xdr:row>
      <xdr:rowOff>43166</xdr:rowOff>
    </xdr:to>
    <xdr:cxnSp macro="">
      <xdr:nvCxnSpPr>
        <xdr:cNvPr id="345" name="直線コネクタ 344"/>
        <xdr:cNvCxnSpPr/>
      </xdr:nvCxnSpPr>
      <xdr:spPr>
        <a:xfrm>
          <a:off x="9639300" y="9949416"/>
          <a:ext cx="838200" cy="3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162689</xdr:rowOff>
    </xdr:from>
    <xdr:ext cx="534377" cy="259045"/>
    <xdr:sp macro="" textlink="">
      <xdr:nvSpPr>
        <xdr:cNvPr id="346" name="農林水産業費平均値テキスト"/>
        <xdr:cNvSpPr txBox="1"/>
      </xdr:nvSpPr>
      <xdr:spPr>
        <a:xfrm>
          <a:off x="10528300" y="9420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139812</xdr:rowOff>
    </xdr:from>
    <xdr:to>
      <xdr:col>55</xdr:col>
      <xdr:colOff>50800</xdr:colOff>
      <xdr:row>56</xdr:row>
      <xdr:rowOff>69962</xdr:rowOff>
    </xdr:to>
    <xdr:sp macro="" textlink="">
      <xdr:nvSpPr>
        <xdr:cNvPr id="347" name="フローチャート: 判断 346"/>
        <xdr:cNvSpPr/>
      </xdr:nvSpPr>
      <xdr:spPr>
        <a:xfrm>
          <a:off x="10426700" y="956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5316</xdr:rowOff>
    </xdr:from>
    <xdr:to>
      <xdr:col>50</xdr:col>
      <xdr:colOff>114300</xdr:colOff>
      <xdr:row>58</xdr:row>
      <xdr:rowOff>19065</xdr:rowOff>
    </xdr:to>
    <xdr:cxnSp macro="">
      <xdr:nvCxnSpPr>
        <xdr:cNvPr id="348" name="直線コネクタ 347"/>
        <xdr:cNvCxnSpPr/>
      </xdr:nvCxnSpPr>
      <xdr:spPr>
        <a:xfrm flipV="1">
          <a:off x="8750300" y="9949416"/>
          <a:ext cx="889000" cy="1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18459</xdr:rowOff>
    </xdr:from>
    <xdr:to>
      <xdr:col>50</xdr:col>
      <xdr:colOff>165100</xdr:colOff>
      <xdr:row>56</xdr:row>
      <xdr:rowOff>120059</xdr:rowOff>
    </xdr:to>
    <xdr:sp macro="" textlink="">
      <xdr:nvSpPr>
        <xdr:cNvPr id="349" name="フローチャート: 判断 348"/>
        <xdr:cNvSpPr/>
      </xdr:nvSpPr>
      <xdr:spPr>
        <a:xfrm>
          <a:off x="9588500" y="961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136586</xdr:rowOff>
    </xdr:from>
    <xdr:ext cx="534377" cy="259045"/>
    <xdr:sp macro="" textlink="">
      <xdr:nvSpPr>
        <xdr:cNvPr id="350" name="テキスト ボックス 349"/>
        <xdr:cNvSpPr txBox="1"/>
      </xdr:nvSpPr>
      <xdr:spPr>
        <a:xfrm>
          <a:off x="9372111" y="939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19065</xdr:rowOff>
    </xdr:from>
    <xdr:to>
      <xdr:col>45</xdr:col>
      <xdr:colOff>177800</xdr:colOff>
      <xdr:row>58</xdr:row>
      <xdr:rowOff>57665</xdr:rowOff>
    </xdr:to>
    <xdr:cxnSp macro="">
      <xdr:nvCxnSpPr>
        <xdr:cNvPr id="351" name="直線コネクタ 350"/>
        <xdr:cNvCxnSpPr/>
      </xdr:nvCxnSpPr>
      <xdr:spPr>
        <a:xfrm flipV="1">
          <a:off x="7861300" y="9963165"/>
          <a:ext cx="889000" cy="3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75282</xdr:rowOff>
    </xdr:from>
    <xdr:to>
      <xdr:col>46</xdr:col>
      <xdr:colOff>38100</xdr:colOff>
      <xdr:row>57</xdr:row>
      <xdr:rowOff>5432</xdr:rowOff>
    </xdr:to>
    <xdr:sp macro="" textlink="">
      <xdr:nvSpPr>
        <xdr:cNvPr id="352" name="フローチャート: 判断 351"/>
        <xdr:cNvSpPr/>
      </xdr:nvSpPr>
      <xdr:spPr>
        <a:xfrm>
          <a:off x="8699500" y="96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21959</xdr:rowOff>
    </xdr:from>
    <xdr:ext cx="534377" cy="259045"/>
    <xdr:sp macro="" textlink="">
      <xdr:nvSpPr>
        <xdr:cNvPr id="353" name="テキスト ボックス 352"/>
        <xdr:cNvSpPr txBox="1"/>
      </xdr:nvSpPr>
      <xdr:spPr>
        <a:xfrm>
          <a:off x="8483111" y="94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57665</xdr:rowOff>
    </xdr:from>
    <xdr:to>
      <xdr:col>41</xdr:col>
      <xdr:colOff>50800</xdr:colOff>
      <xdr:row>58</xdr:row>
      <xdr:rowOff>57665</xdr:rowOff>
    </xdr:to>
    <xdr:cxnSp macro="">
      <xdr:nvCxnSpPr>
        <xdr:cNvPr id="354" name="直線コネクタ 353"/>
        <xdr:cNvCxnSpPr/>
      </xdr:nvCxnSpPr>
      <xdr:spPr>
        <a:xfrm>
          <a:off x="6972300" y="100017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124692</xdr:rowOff>
    </xdr:from>
    <xdr:to>
      <xdr:col>41</xdr:col>
      <xdr:colOff>101600</xdr:colOff>
      <xdr:row>54</xdr:row>
      <xdr:rowOff>54842</xdr:rowOff>
    </xdr:to>
    <xdr:sp macro="" textlink="">
      <xdr:nvSpPr>
        <xdr:cNvPr id="355" name="フローチャート: 判断 354"/>
        <xdr:cNvSpPr/>
      </xdr:nvSpPr>
      <xdr:spPr>
        <a:xfrm>
          <a:off x="7810500" y="921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71369</xdr:rowOff>
    </xdr:from>
    <xdr:ext cx="534377" cy="259045"/>
    <xdr:sp macro="" textlink="">
      <xdr:nvSpPr>
        <xdr:cNvPr id="356" name="テキスト ボックス 355"/>
        <xdr:cNvSpPr txBox="1"/>
      </xdr:nvSpPr>
      <xdr:spPr>
        <a:xfrm>
          <a:off x="7594111" y="898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131159</xdr:rowOff>
    </xdr:from>
    <xdr:to>
      <xdr:col>36</xdr:col>
      <xdr:colOff>165100</xdr:colOff>
      <xdr:row>54</xdr:row>
      <xdr:rowOff>61309</xdr:rowOff>
    </xdr:to>
    <xdr:sp macro="" textlink="">
      <xdr:nvSpPr>
        <xdr:cNvPr id="357" name="フローチャート: 判断 356"/>
        <xdr:cNvSpPr/>
      </xdr:nvSpPr>
      <xdr:spPr>
        <a:xfrm>
          <a:off x="6921500" y="921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77836</xdr:rowOff>
    </xdr:from>
    <xdr:ext cx="534377" cy="259045"/>
    <xdr:sp macro="" textlink="">
      <xdr:nvSpPr>
        <xdr:cNvPr id="358" name="テキスト ボックス 357"/>
        <xdr:cNvSpPr txBox="1"/>
      </xdr:nvSpPr>
      <xdr:spPr>
        <a:xfrm>
          <a:off x="6705111" y="899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163816</xdr:rowOff>
    </xdr:from>
    <xdr:to>
      <xdr:col>55</xdr:col>
      <xdr:colOff>50800</xdr:colOff>
      <xdr:row>58</xdr:row>
      <xdr:rowOff>93966</xdr:rowOff>
    </xdr:to>
    <xdr:sp macro="" textlink="">
      <xdr:nvSpPr>
        <xdr:cNvPr id="364" name="楕円 363"/>
        <xdr:cNvSpPr/>
      </xdr:nvSpPr>
      <xdr:spPr>
        <a:xfrm>
          <a:off x="10426700" y="993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142243</xdr:rowOff>
    </xdr:from>
    <xdr:ext cx="469744" cy="259045"/>
    <xdr:sp macro="" textlink="">
      <xdr:nvSpPr>
        <xdr:cNvPr id="365" name="農林水産業費該当値テキスト"/>
        <xdr:cNvSpPr txBox="1"/>
      </xdr:nvSpPr>
      <xdr:spPr>
        <a:xfrm>
          <a:off x="10528300" y="9914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125966</xdr:rowOff>
    </xdr:from>
    <xdr:to>
      <xdr:col>50</xdr:col>
      <xdr:colOff>165100</xdr:colOff>
      <xdr:row>58</xdr:row>
      <xdr:rowOff>56116</xdr:rowOff>
    </xdr:to>
    <xdr:sp macro="" textlink="">
      <xdr:nvSpPr>
        <xdr:cNvPr id="366" name="楕円 365"/>
        <xdr:cNvSpPr/>
      </xdr:nvSpPr>
      <xdr:spPr>
        <a:xfrm>
          <a:off x="9588500" y="989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47243</xdr:rowOff>
    </xdr:from>
    <xdr:ext cx="469744" cy="259045"/>
    <xdr:sp macro="" textlink="">
      <xdr:nvSpPr>
        <xdr:cNvPr id="367" name="テキスト ボックス 366"/>
        <xdr:cNvSpPr txBox="1"/>
      </xdr:nvSpPr>
      <xdr:spPr>
        <a:xfrm>
          <a:off x="9404428" y="999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139715</xdr:rowOff>
    </xdr:from>
    <xdr:to>
      <xdr:col>46</xdr:col>
      <xdr:colOff>38100</xdr:colOff>
      <xdr:row>58</xdr:row>
      <xdr:rowOff>69865</xdr:rowOff>
    </xdr:to>
    <xdr:sp macro="" textlink="">
      <xdr:nvSpPr>
        <xdr:cNvPr id="368" name="楕円 367"/>
        <xdr:cNvSpPr/>
      </xdr:nvSpPr>
      <xdr:spPr>
        <a:xfrm>
          <a:off x="8699500" y="991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60992</xdr:rowOff>
    </xdr:from>
    <xdr:ext cx="469744" cy="259045"/>
    <xdr:sp macro="" textlink="">
      <xdr:nvSpPr>
        <xdr:cNvPr id="369" name="テキスト ボックス 368"/>
        <xdr:cNvSpPr txBox="1"/>
      </xdr:nvSpPr>
      <xdr:spPr>
        <a:xfrm>
          <a:off x="8515428" y="1000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6865</xdr:rowOff>
    </xdr:from>
    <xdr:to>
      <xdr:col>41</xdr:col>
      <xdr:colOff>101600</xdr:colOff>
      <xdr:row>58</xdr:row>
      <xdr:rowOff>108465</xdr:rowOff>
    </xdr:to>
    <xdr:sp macro="" textlink="">
      <xdr:nvSpPr>
        <xdr:cNvPr id="370" name="楕円 369"/>
        <xdr:cNvSpPr/>
      </xdr:nvSpPr>
      <xdr:spPr>
        <a:xfrm>
          <a:off x="7810500" y="99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99592</xdr:rowOff>
    </xdr:from>
    <xdr:ext cx="469744" cy="259045"/>
    <xdr:sp macro="" textlink="">
      <xdr:nvSpPr>
        <xdr:cNvPr id="371" name="テキスト ボックス 370"/>
        <xdr:cNvSpPr txBox="1"/>
      </xdr:nvSpPr>
      <xdr:spPr>
        <a:xfrm>
          <a:off x="7626428" y="1004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6865</xdr:rowOff>
    </xdr:from>
    <xdr:to>
      <xdr:col>36</xdr:col>
      <xdr:colOff>165100</xdr:colOff>
      <xdr:row>58</xdr:row>
      <xdr:rowOff>108465</xdr:rowOff>
    </xdr:to>
    <xdr:sp macro="" textlink="">
      <xdr:nvSpPr>
        <xdr:cNvPr id="372" name="楕円 371"/>
        <xdr:cNvSpPr/>
      </xdr:nvSpPr>
      <xdr:spPr>
        <a:xfrm>
          <a:off x="6921500" y="99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99592</xdr:rowOff>
    </xdr:from>
    <xdr:ext cx="469744" cy="259045"/>
    <xdr:sp macro="" textlink="">
      <xdr:nvSpPr>
        <xdr:cNvPr id="373" name="テキスト ボックス 372"/>
        <xdr:cNvSpPr txBox="1"/>
      </xdr:nvSpPr>
      <xdr:spPr>
        <a:xfrm>
          <a:off x="6737428" y="1004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75561</xdr:rowOff>
    </xdr:from>
    <xdr:to>
      <xdr:col>54</xdr:col>
      <xdr:colOff>189865</xdr:colOff>
      <xdr:row>78</xdr:row>
      <xdr:rowOff>121413</xdr:rowOff>
    </xdr:to>
    <xdr:cxnSp macro="">
      <xdr:nvCxnSpPr>
        <xdr:cNvPr id="399" name="直線コネクタ 398"/>
        <xdr:cNvCxnSpPr/>
      </xdr:nvCxnSpPr>
      <xdr:spPr>
        <a:xfrm flipV="1">
          <a:off x="10475595" y="12077061"/>
          <a:ext cx="1270" cy="141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125240</xdr:rowOff>
    </xdr:from>
    <xdr:ext cx="469744" cy="259045"/>
    <xdr:sp macro="" textlink="">
      <xdr:nvSpPr>
        <xdr:cNvPr id="400" name="商工費最小値テキスト"/>
        <xdr:cNvSpPr txBox="1"/>
      </xdr:nvSpPr>
      <xdr:spPr>
        <a:xfrm>
          <a:off x="10528300" y="1349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121413</xdr:rowOff>
    </xdr:from>
    <xdr:to>
      <xdr:col>55</xdr:col>
      <xdr:colOff>88900</xdr:colOff>
      <xdr:row>78</xdr:row>
      <xdr:rowOff>121413</xdr:rowOff>
    </xdr:to>
    <xdr:cxnSp macro="">
      <xdr:nvCxnSpPr>
        <xdr:cNvPr id="401" name="直線コネクタ 400"/>
        <xdr:cNvCxnSpPr/>
      </xdr:nvCxnSpPr>
      <xdr:spPr>
        <a:xfrm>
          <a:off x="10388600" y="1349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22238</xdr:rowOff>
    </xdr:from>
    <xdr:ext cx="534377" cy="259045"/>
    <xdr:sp macro="" textlink="">
      <xdr:nvSpPr>
        <xdr:cNvPr id="402" name="商工費最大値テキスト"/>
        <xdr:cNvSpPr txBox="1"/>
      </xdr:nvSpPr>
      <xdr:spPr>
        <a:xfrm>
          <a:off x="10528300" y="1185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47,964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75561</xdr:rowOff>
    </xdr:from>
    <xdr:to>
      <xdr:col>55</xdr:col>
      <xdr:colOff>88900</xdr:colOff>
      <xdr:row>70</xdr:row>
      <xdr:rowOff>75561</xdr:rowOff>
    </xdr:to>
    <xdr:cxnSp macro="">
      <xdr:nvCxnSpPr>
        <xdr:cNvPr id="403" name="直線コネクタ 402"/>
        <xdr:cNvCxnSpPr/>
      </xdr:nvCxnSpPr>
      <xdr:spPr>
        <a:xfrm>
          <a:off x="10388600" y="120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93360</xdr:rowOff>
    </xdr:from>
    <xdr:to>
      <xdr:col>55</xdr:col>
      <xdr:colOff>0</xdr:colOff>
      <xdr:row>77</xdr:row>
      <xdr:rowOff>132548</xdr:rowOff>
    </xdr:to>
    <xdr:cxnSp macro="">
      <xdr:nvCxnSpPr>
        <xdr:cNvPr id="404" name="直線コネクタ 403"/>
        <xdr:cNvCxnSpPr/>
      </xdr:nvCxnSpPr>
      <xdr:spPr>
        <a:xfrm flipV="1">
          <a:off x="9639300" y="13295010"/>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86631</xdr:rowOff>
    </xdr:from>
    <xdr:ext cx="534377" cy="259045"/>
    <xdr:sp macro="" textlink="">
      <xdr:nvSpPr>
        <xdr:cNvPr id="405" name="商工費平均値テキスト"/>
        <xdr:cNvSpPr txBox="1"/>
      </xdr:nvSpPr>
      <xdr:spPr>
        <a:xfrm>
          <a:off x="10528300" y="12945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63754</xdr:rowOff>
    </xdr:from>
    <xdr:to>
      <xdr:col>55</xdr:col>
      <xdr:colOff>50800</xdr:colOff>
      <xdr:row>76</xdr:row>
      <xdr:rowOff>165354</xdr:rowOff>
    </xdr:to>
    <xdr:sp macro="" textlink="">
      <xdr:nvSpPr>
        <xdr:cNvPr id="406" name="フローチャート: 判断 405"/>
        <xdr:cNvSpPr/>
      </xdr:nvSpPr>
      <xdr:spPr>
        <a:xfrm>
          <a:off x="10426700" y="1309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22068</xdr:rowOff>
    </xdr:from>
    <xdr:to>
      <xdr:col>50</xdr:col>
      <xdr:colOff>114300</xdr:colOff>
      <xdr:row>77</xdr:row>
      <xdr:rowOff>132548</xdr:rowOff>
    </xdr:to>
    <xdr:cxnSp macro="">
      <xdr:nvCxnSpPr>
        <xdr:cNvPr id="407" name="直線コネクタ 406"/>
        <xdr:cNvCxnSpPr/>
      </xdr:nvCxnSpPr>
      <xdr:spPr>
        <a:xfrm>
          <a:off x="8750300" y="13223718"/>
          <a:ext cx="889000" cy="11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85341</xdr:rowOff>
    </xdr:from>
    <xdr:to>
      <xdr:col>50</xdr:col>
      <xdr:colOff>165100</xdr:colOff>
      <xdr:row>77</xdr:row>
      <xdr:rowOff>15491</xdr:rowOff>
    </xdr:to>
    <xdr:sp macro="" textlink="">
      <xdr:nvSpPr>
        <xdr:cNvPr id="408" name="フローチャート: 判断 407"/>
        <xdr:cNvSpPr/>
      </xdr:nvSpPr>
      <xdr:spPr>
        <a:xfrm>
          <a:off x="9588500" y="1311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32018</xdr:rowOff>
    </xdr:from>
    <xdr:ext cx="534377" cy="259045"/>
    <xdr:sp macro="" textlink="">
      <xdr:nvSpPr>
        <xdr:cNvPr id="409" name="テキスト ボックス 408"/>
        <xdr:cNvSpPr txBox="1"/>
      </xdr:nvSpPr>
      <xdr:spPr>
        <a:xfrm>
          <a:off x="9372111" y="1289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22068</xdr:rowOff>
    </xdr:from>
    <xdr:to>
      <xdr:col>45</xdr:col>
      <xdr:colOff>177800</xdr:colOff>
      <xdr:row>77</xdr:row>
      <xdr:rowOff>143587</xdr:rowOff>
    </xdr:to>
    <xdr:cxnSp macro="">
      <xdr:nvCxnSpPr>
        <xdr:cNvPr id="410" name="直線コネクタ 409"/>
        <xdr:cNvCxnSpPr/>
      </xdr:nvCxnSpPr>
      <xdr:spPr>
        <a:xfrm flipV="1">
          <a:off x="7861300" y="13223718"/>
          <a:ext cx="889000" cy="12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32600</xdr:rowOff>
    </xdr:from>
    <xdr:to>
      <xdr:col>46</xdr:col>
      <xdr:colOff>38100</xdr:colOff>
      <xdr:row>76</xdr:row>
      <xdr:rowOff>134200</xdr:rowOff>
    </xdr:to>
    <xdr:sp macro="" textlink="">
      <xdr:nvSpPr>
        <xdr:cNvPr id="411" name="フローチャート: 判断 410"/>
        <xdr:cNvSpPr/>
      </xdr:nvSpPr>
      <xdr:spPr>
        <a:xfrm>
          <a:off x="8699500" y="1306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150726</xdr:rowOff>
    </xdr:from>
    <xdr:ext cx="534377" cy="259045"/>
    <xdr:sp macro="" textlink="">
      <xdr:nvSpPr>
        <xdr:cNvPr id="412" name="テキスト ボックス 411"/>
        <xdr:cNvSpPr txBox="1"/>
      </xdr:nvSpPr>
      <xdr:spPr>
        <a:xfrm>
          <a:off x="8483111" y="1283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143587</xdr:rowOff>
    </xdr:from>
    <xdr:to>
      <xdr:col>41</xdr:col>
      <xdr:colOff>50800</xdr:colOff>
      <xdr:row>78</xdr:row>
      <xdr:rowOff>8973</xdr:rowOff>
    </xdr:to>
    <xdr:cxnSp macro="">
      <xdr:nvCxnSpPr>
        <xdr:cNvPr id="413" name="直線コネクタ 412"/>
        <xdr:cNvCxnSpPr/>
      </xdr:nvCxnSpPr>
      <xdr:spPr>
        <a:xfrm flipV="1">
          <a:off x="6972300" y="13345237"/>
          <a:ext cx="889000" cy="3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51964</xdr:rowOff>
    </xdr:from>
    <xdr:to>
      <xdr:col>41</xdr:col>
      <xdr:colOff>101600</xdr:colOff>
      <xdr:row>76</xdr:row>
      <xdr:rowOff>153564</xdr:rowOff>
    </xdr:to>
    <xdr:sp macro="" textlink="">
      <xdr:nvSpPr>
        <xdr:cNvPr id="414" name="フローチャート: 判断 413"/>
        <xdr:cNvSpPr/>
      </xdr:nvSpPr>
      <xdr:spPr>
        <a:xfrm>
          <a:off x="7810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170092</xdr:rowOff>
    </xdr:from>
    <xdr:ext cx="534377" cy="259045"/>
    <xdr:sp macro="" textlink="">
      <xdr:nvSpPr>
        <xdr:cNvPr id="415" name="テキスト ボックス 414"/>
        <xdr:cNvSpPr txBox="1"/>
      </xdr:nvSpPr>
      <xdr:spPr>
        <a:xfrm>
          <a:off x="7594111" y="1285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90043</xdr:rowOff>
    </xdr:from>
    <xdr:to>
      <xdr:col>36</xdr:col>
      <xdr:colOff>165100</xdr:colOff>
      <xdr:row>77</xdr:row>
      <xdr:rowOff>20193</xdr:rowOff>
    </xdr:to>
    <xdr:sp macro="" textlink="">
      <xdr:nvSpPr>
        <xdr:cNvPr id="416" name="フローチャート: 判断 415"/>
        <xdr:cNvSpPr/>
      </xdr:nvSpPr>
      <xdr:spPr>
        <a:xfrm>
          <a:off x="6921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36720</xdr:rowOff>
    </xdr:from>
    <xdr:ext cx="534377" cy="259045"/>
    <xdr:sp macro="" textlink="">
      <xdr:nvSpPr>
        <xdr:cNvPr id="417" name="テキスト ボックス 416"/>
        <xdr:cNvSpPr txBox="1"/>
      </xdr:nvSpPr>
      <xdr:spPr>
        <a:xfrm>
          <a:off x="6705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42560</xdr:rowOff>
    </xdr:from>
    <xdr:to>
      <xdr:col>55</xdr:col>
      <xdr:colOff>50800</xdr:colOff>
      <xdr:row>77</xdr:row>
      <xdr:rowOff>144160</xdr:rowOff>
    </xdr:to>
    <xdr:sp macro="" textlink="">
      <xdr:nvSpPr>
        <xdr:cNvPr id="423" name="楕円 422"/>
        <xdr:cNvSpPr/>
      </xdr:nvSpPr>
      <xdr:spPr>
        <a:xfrm>
          <a:off x="10426700" y="132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20987</xdr:rowOff>
    </xdr:from>
    <xdr:ext cx="534377" cy="259045"/>
    <xdr:sp macro="" textlink="">
      <xdr:nvSpPr>
        <xdr:cNvPr id="424" name="商工費該当値テキスト"/>
        <xdr:cNvSpPr txBox="1"/>
      </xdr:nvSpPr>
      <xdr:spPr>
        <a:xfrm>
          <a:off x="10528300" y="1322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81748</xdr:rowOff>
    </xdr:from>
    <xdr:to>
      <xdr:col>50</xdr:col>
      <xdr:colOff>165100</xdr:colOff>
      <xdr:row>78</xdr:row>
      <xdr:rowOff>11898</xdr:rowOff>
    </xdr:to>
    <xdr:sp macro="" textlink="">
      <xdr:nvSpPr>
        <xdr:cNvPr id="425" name="楕円 424"/>
        <xdr:cNvSpPr/>
      </xdr:nvSpPr>
      <xdr:spPr>
        <a:xfrm>
          <a:off x="9588500" y="1328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3025</xdr:rowOff>
    </xdr:from>
    <xdr:ext cx="469744" cy="259045"/>
    <xdr:sp macro="" textlink="">
      <xdr:nvSpPr>
        <xdr:cNvPr id="426" name="テキスト ボックス 425"/>
        <xdr:cNvSpPr txBox="1"/>
      </xdr:nvSpPr>
      <xdr:spPr>
        <a:xfrm>
          <a:off x="9404428" y="13376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142718</xdr:rowOff>
    </xdr:from>
    <xdr:to>
      <xdr:col>46</xdr:col>
      <xdr:colOff>38100</xdr:colOff>
      <xdr:row>77</xdr:row>
      <xdr:rowOff>72868</xdr:rowOff>
    </xdr:to>
    <xdr:sp macro="" textlink="">
      <xdr:nvSpPr>
        <xdr:cNvPr id="427" name="楕円 426"/>
        <xdr:cNvSpPr/>
      </xdr:nvSpPr>
      <xdr:spPr>
        <a:xfrm>
          <a:off x="8699500" y="1317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63995</xdr:rowOff>
    </xdr:from>
    <xdr:ext cx="534377" cy="259045"/>
    <xdr:sp macro="" textlink="">
      <xdr:nvSpPr>
        <xdr:cNvPr id="428" name="テキスト ボックス 427"/>
        <xdr:cNvSpPr txBox="1"/>
      </xdr:nvSpPr>
      <xdr:spPr>
        <a:xfrm>
          <a:off x="8483111" y="1326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92787</xdr:rowOff>
    </xdr:from>
    <xdr:to>
      <xdr:col>41</xdr:col>
      <xdr:colOff>101600</xdr:colOff>
      <xdr:row>78</xdr:row>
      <xdr:rowOff>22937</xdr:rowOff>
    </xdr:to>
    <xdr:sp macro="" textlink="">
      <xdr:nvSpPr>
        <xdr:cNvPr id="429" name="楕円 428"/>
        <xdr:cNvSpPr/>
      </xdr:nvSpPr>
      <xdr:spPr>
        <a:xfrm>
          <a:off x="7810500" y="132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14064</xdr:rowOff>
    </xdr:from>
    <xdr:ext cx="469744" cy="259045"/>
    <xdr:sp macro="" textlink="">
      <xdr:nvSpPr>
        <xdr:cNvPr id="430" name="テキスト ボックス 429"/>
        <xdr:cNvSpPr txBox="1"/>
      </xdr:nvSpPr>
      <xdr:spPr>
        <a:xfrm>
          <a:off x="7626428" y="1338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129623</xdr:rowOff>
    </xdr:from>
    <xdr:to>
      <xdr:col>36</xdr:col>
      <xdr:colOff>165100</xdr:colOff>
      <xdr:row>78</xdr:row>
      <xdr:rowOff>59773</xdr:rowOff>
    </xdr:to>
    <xdr:sp macro="" textlink="">
      <xdr:nvSpPr>
        <xdr:cNvPr id="431" name="楕円 430"/>
        <xdr:cNvSpPr/>
      </xdr:nvSpPr>
      <xdr:spPr>
        <a:xfrm>
          <a:off x="6921500" y="1333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50900</xdr:rowOff>
    </xdr:from>
    <xdr:ext cx="469744" cy="259045"/>
    <xdr:sp macro="" textlink="">
      <xdr:nvSpPr>
        <xdr:cNvPr id="432" name="テキスト ボックス 431"/>
        <xdr:cNvSpPr txBox="1"/>
      </xdr:nvSpPr>
      <xdr:spPr>
        <a:xfrm>
          <a:off x="6737428" y="1342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64684</xdr:rowOff>
    </xdr:from>
    <xdr:to>
      <xdr:col>54</xdr:col>
      <xdr:colOff>189865</xdr:colOff>
      <xdr:row>98</xdr:row>
      <xdr:rowOff>101726</xdr:rowOff>
    </xdr:to>
    <xdr:cxnSp macro="">
      <xdr:nvCxnSpPr>
        <xdr:cNvPr id="454" name="直線コネクタ 453"/>
        <xdr:cNvCxnSpPr/>
      </xdr:nvCxnSpPr>
      <xdr:spPr>
        <a:xfrm flipV="1">
          <a:off x="10475595" y="15666634"/>
          <a:ext cx="1270" cy="1237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105553</xdr:rowOff>
    </xdr:from>
    <xdr:ext cx="534377" cy="259045"/>
    <xdr:sp macro="" textlink="">
      <xdr:nvSpPr>
        <xdr:cNvPr id="455" name="土木費最小値テキスト"/>
        <xdr:cNvSpPr txBox="1"/>
      </xdr:nvSpPr>
      <xdr:spPr>
        <a:xfrm>
          <a:off x="10528300" y="1690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101726</xdr:rowOff>
    </xdr:from>
    <xdr:to>
      <xdr:col>55</xdr:col>
      <xdr:colOff>88900</xdr:colOff>
      <xdr:row>98</xdr:row>
      <xdr:rowOff>101726</xdr:rowOff>
    </xdr:to>
    <xdr:cxnSp macro="">
      <xdr:nvCxnSpPr>
        <xdr:cNvPr id="456" name="直線コネクタ 455"/>
        <xdr:cNvCxnSpPr/>
      </xdr:nvCxnSpPr>
      <xdr:spPr>
        <a:xfrm>
          <a:off x="10388600" y="16903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11361</xdr:rowOff>
    </xdr:from>
    <xdr:ext cx="599010" cy="259045"/>
    <xdr:sp macro="" textlink="">
      <xdr:nvSpPr>
        <xdr:cNvPr id="457" name="土木費最大値テキスト"/>
        <xdr:cNvSpPr txBox="1"/>
      </xdr:nvSpPr>
      <xdr:spPr>
        <a:xfrm>
          <a:off x="10528300" y="15441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64684</xdr:rowOff>
    </xdr:from>
    <xdr:to>
      <xdr:col>55</xdr:col>
      <xdr:colOff>88900</xdr:colOff>
      <xdr:row>91</xdr:row>
      <xdr:rowOff>64684</xdr:rowOff>
    </xdr:to>
    <xdr:cxnSp macro="">
      <xdr:nvCxnSpPr>
        <xdr:cNvPr id="458" name="直線コネクタ 457"/>
        <xdr:cNvCxnSpPr/>
      </xdr:nvCxnSpPr>
      <xdr:spPr>
        <a:xfrm>
          <a:off x="10388600" y="15666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77863</xdr:rowOff>
    </xdr:from>
    <xdr:to>
      <xdr:col>55</xdr:col>
      <xdr:colOff>0</xdr:colOff>
      <xdr:row>98</xdr:row>
      <xdr:rowOff>84818</xdr:rowOff>
    </xdr:to>
    <xdr:cxnSp macro="">
      <xdr:nvCxnSpPr>
        <xdr:cNvPr id="459" name="直線コネクタ 458"/>
        <xdr:cNvCxnSpPr/>
      </xdr:nvCxnSpPr>
      <xdr:spPr>
        <a:xfrm flipV="1">
          <a:off x="9639300" y="16879963"/>
          <a:ext cx="838200" cy="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151764</xdr:rowOff>
    </xdr:from>
    <xdr:ext cx="534377" cy="259045"/>
    <xdr:sp macro="" textlink="">
      <xdr:nvSpPr>
        <xdr:cNvPr id="460" name="土木費平均値テキスト"/>
        <xdr:cNvSpPr txBox="1"/>
      </xdr:nvSpPr>
      <xdr:spPr>
        <a:xfrm>
          <a:off x="10528300" y="16610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128887</xdr:rowOff>
    </xdr:from>
    <xdr:to>
      <xdr:col>55</xdr:col>
      <xdr:colOff>50800</xdr:colOff>
      <xdr:row>98</xdr:row>
      <xdr:rowOff>59037</xdr:rowOff>
    </xdr:to>
    <xdr:sp macro="" textlink="">
      <xdr:nvSpPr>
        <xdr:cNvPr id="461" name="フローチャート: 判断 460"/>
        <xdr:cNvSpPr/>
      </xdr:nvSpPr>
      <xdr:spPr>
        <a:xfrm>
          <a:off x="10426700" y="16759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72868</xdr:rowOff>
    </xdr:from>
    <xdr:to>
      <xdr:col>50</xdr:col>
      <xdr:colOff>114300</xdr:colOff>
      <xdr:row>98</xdr:row>
      <xdr:rowOff>84818</xdr:rowOff>
    </xdr:to>
    <xdr:cxnSp macro="">
      <xdr:nvCxnSpPr>
        <xdr:cNvPr id="462" name="直線コネクタ 461"/>
        <xdr:cNvCxnSpPr/>
      </xdr:nvCxnSpPr>
      <xdr:spPr>
        <a:xfrm>
          <a:off x="8750300" y="16874968"/>
          <a:ext cx="889000" cy="1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140083</xdr:rowOff>
    </xdr:from>
    <xdr:to>
      <xdr:col>50</xdr:col>
      <xdr:colOff>165100</xdr:colOff>
      <xdr:row>98</xdr:row>
      <xdr:rowOff>70233</xdr:rowOff>
    </xdr:to>
    <xdr:sp macro="" textlink="">
      <xdr:nvSpPr>
        <xdr:cNvPr id="463" name="フローチャート: 判断 462"/>
        <xdr:cNvSpPr/>
      </xdr:nvSpPr>
      <xdr:spPr>
        <a:xfrm>
          <a:off x="9588500" y="1677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86760</xdr:rowOff>
    </xdr:from>
    <xdr:ext cx="534377" cy="259045"/>
    <xdr:sp macro="" textlink="">
      <xdr:nvSpPr>
        <xdr:cNvPr id="464" name="テキスト ボックス 463"/>
        <xdr:cNvSpPr txBox="1"/>
      </xdr:nvSpPr>
      <xdr:spPr>
        <a:xfrm>
          <a:off x="9372111" y="1654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72868</xdr:rowOff>
    </xdr:from>
    <xdr:to>
      <xdr:col>45</xdr:col>
      <xdr:colOff>177800</xdr:colOff>
      <xdr:row>98</xdr:row>
      <xdr:rowOff>75181</xdr:rowOff>
    </xdr:to>
    <xdr:cxnSp macro="">
      <xdr:nvCxnSpPr>
        <xdr:cNvPr id="465" name="直線コネクタ 464"/>
        <xdr:cNvCxnSpPr/>
      </xdr:nvCxnSpPr>
      <xdr:spPr>
        <a:xfrm flipV="1">
          <a:off x="7861300" y="16874968"/>
          <a:ext cx="889000" cy="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137190</xdr:rowOff>
    </xdr:from>
    <xdr:to>
      <xdr:col>46</xdr:col>
      <xdr:colOff>38100</xdr:colOff>
      <xdr:row>98</xdr:row>
      <xdr:rowOff>67340</xdr:rowOff>
    </xdr:to>
    <xdr:sp macro="" textlink="">
      <xdr:nvSpPr>
        <xdr:cNvPr id="466" name="フローチャート: 判断 465"/>
        <xdr:cNvSpPr/>
      </xdr:nvSpPr>
      <xdr:spPr>
        <a:xfrm>
          <a:off x="8699500" y="167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83867</xdr:rowOff>
    </xdr:from>
    <xdr:ext cx="534377" cy="259045"/>
    <xdr:sp macro="" textlink="">
      <xdr:nvSpPr>
        <xdr:cNvPr id="467" name="テキスト ボックス 466"/>
        <xdr:cNvSpPr txBox="1"/>
      </xdr:nvSpPr>
      <xdr:spPr>
        <a:xfrm>
          <a:off x="8483111" y="1654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73895</xdr:rowOff>
    </xdr:from>
    <xdr:to>
      <xdr:col>41</xdr:col>
      <xdr:colOff>50800</xdr:colOff>
      <xdr:row>98</xdr:row>
      <xdr:rowOff>75181</xdr:rowOff>
    </xdr:to>
    <xdr:cxnSp macro="">
      <xdr:nvCxnSpPr>
        <xdr:cNvPr id="468" name="直線コネクタ 467"/>
        <xdr:cNvCxnSpPr/>
      </xdr:nvCxnSpPr>
      <xdr:spPr>
        <a:xfrm>
          <a:off x="6972300" y="16875995"/>
          <a:ext cx="889000" cy="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97726</xdr:rowOff>
    </xdr:from>
    <xdr:to>
      <xdr:col>41</xdr:col>
      <xdr:colOff>101600</xdr:colOff>
      <xdr:row>98</xdr:row>
      <xdr:rowOff>27876</xdr:rowOff>
    </xdr:to>
    <xdr:sp macro="" textlink="">
      <xdr:nvSpPr>
        <xdr:cNvPr id="469" name="フローチャート: 判断 468"/>
        <xdr:cNvSpPr/>
      </xdr:nvSpPr>
      <xdr:spPr>
        <a:xfrm>
          <a:off x="7810500" y="167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44403</xdr:rowOff>
    </xdr:from>
    <xdr:ext cx="534377" cy="259045"/>
    <xdr:sp macro="" textlink="">
      <xdr:nvSpPr>
        <xdr:cNvPr id="470" name="テキスト ボックス 469"/>
        <xdr:cNvSpPr txBox="1"/>
      </xdr:nvSpPr>
      <xdr:spPr>
        <a:xfrm>
          <a:off x="7594111" y="1650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121912</xdr:rowOff>
    </xdr:from>
    <xdr:to>
      <xdr:col>36</xdr:col>
      <xdr:colOff>165100</xdr:colOff>
      <xdr:row>98</xdr:row>
      <xdr:rowOff>52062</xdr:rowOff>
    </xdr:to>
    <xdr:sp macro="" textlink="">
      <xdr:nvSpPr>
        <xdr:cNvPr id="471" name="フローチャート: 判断 470"/>
        <xdr:cNvSpPr/>
      </xdr:nvSpPr>
      <xdr:spPr>
        <a:xfrm>
          <a:off x="6921500" y="1675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68589</xdr:rowOff>
    </xdr:from>
    <xdr:ext cx="534377" cy="259045"/>
    <xdr:sp macro="" textlink="">
      <xdr:nvSpPr>
        <xdr:cNvPr id="472" name="テキスト ボックス 471"/>
        <xdr:cNvSpPr txBox="1"/>
      </xdr:nvSpPr>
      <xdr:spPr>
        <a:xfrm>
          <a:off x="6705111" y="1652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27063</xdr:rowOff>
    </xdr:from>
    <xdr:to>
      <xdr:col>55</xdr:col>
      <xdr:colOff>50800</xdr:colOff>
      <xdr:row>98</xdr:row>
      <xdr:rowOff>128663</xdr:rowOff>
    </xdr:to>
    <xdr:sp macro="" textlink="">
      <xdr:nvSpPr>
        <xdr:cNvPr id="478" name="楕円 477"/>
        <xdr:cNvSpPr/>
      </xdr:nvSpPr>
      <xdr:spPr>
        <a:xfrm>
          <a:off x="10426700" y="1682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113440</xdr:rowOff>
    </xdr:from>
    <xdr:ext cx="534377" cy="259045"/>
    <xdr:sp macro="" textlink="">
      <xdr:nvSpPr>
        <xdr:cNvPr id="479" name="土木費該当値テキスト"/>
        <xdr:cNvSpPr txBox="1"/>
      </xdr:nvSpPr>
      <xdr:spPr>
        <a:xfrm>
          <a:off x="10528300" y="1674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34018</xdr:rowOff>
    </xdr:from>
    <xdr:to>
      <xdr:col>50</xdr:col>
      <xdr:colOff>165100</xdr:colOff>
      <xdr:row>98</xdr:row>
      <xdr:rowOff>135618</xdr:rowOff>
    </xdr:to>
    <xdr:sp macro="" textlink="">
      <xdr:nvSpPr>
        <xdr:cNvPr id="480" name="楕円 479"/>
        <xdr:cNvSpPr/>
      </xdr:nvSpPr>
      <xdr:spPr>
        <a:xfrm>
          <a:off x="9588500" y="1683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126745</xdr:rowOff>
    </xdr:from>
    <xdr:ext cx="534377" cy="259045"/>
    <xdr:sp macro="" textlink="">
      <xdr:nvSpPr>
        <xdr:cNvPr id="481" name="テキスト ボックス 480"/>
        <xdr:cNvSpPr txBox="1"/>
      </xdr:nvSpPr>
      <xdr:spPr>
        <a:xfrm>
          <a:off x="9372111" y="1692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22068</xdr:rowOff>
    </xdr:from>
    <xdr:to>
      <xdr:col>46</xdr:col>
      <xdr:colOff>38100</xdr:colOff>
      <xdr:row>98</xdr:row>
      <xdr:rowOff>123668</xdr:rowOff>
    </xdr:to>
    <xdr:sp macro="" textlink="">
      <xdr:nvSpPr>
        <xdr:cNvPr id="482" name="楕円 481"/>
        <xdr:cNvSpPr/>
      </xdr:nvSpPr>
      <xdr:spPr>
        <a:xfrm>
          <a:off x="8699500" y="1682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114795</xdr:rowOff>
    </xdr:from>
    <xdr:ext cx="534377" cy="259045"/>
    <xdr:sp macro="" textlink="">
      <xdr:nvSpPr>
        <xdr:cNvPr id="483" name="テキスト ボックス 482"/>
        <xdr:cNvSpPr txBox="1"/>
      </xdr:nvSpPr>
      <xdr:spPr>
        <a:xfrm>
          <a:off x="8483111" y="169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24381</xdr:rowOff>
    </xdr:from>
    <xdr:to>
      <xdr:col>41</xdr:col>
      <xdr:colOff>101600</xdr:colOff>
      <xdr:row>98</xdr:row>
      <xdr:rowOff>125981</xdr:rowOff>
    </xdr:to>
    <xdr:sp macro="" textlink="">
      <xdr:nvSpPr>
        <xdr:cNvPr id="484" name="楕円 483"/>
        <xdr:cNvSpPr/>
      </xdr:nvSpPr>
      <xdr:spPr>
        <a:xfrm>
          <a:off x="7810500" y="1682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117108</xdr:rowOff>
    </xdr:from>
    <xdr:ext cx="534377" cy="259045"/>
    <xdr:sp macro="" textlink="">
      <xdr:nvSpPr>
        <xdr:cNvPr id="485" name="テキスト ボックス 484"/>
        <xdr:cNvSpPr txBox="1"/>
      </xdr:nvSpPr>
      <xdr:spPr>
        <a:xfrm>
          <a:off x="7594111" y="1691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23095</xdr:rowOff>
    </xdr:from>
    <xdr:to>
      <xdr:col>36</xdr:col>
      <xdr:colOff>165100</xdr:colOff>
      <xdr:row>98</xdr:row>
      <xdr:rowOff>124695</xdr:rowOff>
    </xdr:to>
    <xdr:sp macro="" textlink="">
      <xdr:nvSpPr>
        <xdr:cNvPr id="486" name="楕円 485"/>
        <xdr:cNvSpPr/>
      </xdr:nvSpPr>
      <xdr:spPr>
        <a:xfrm>
          <a:off x="6921500" y="1682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115822</xdr:rowOff>
    </xdr:from>
    <xdr:ext cx="534377" cy="259045"/>
    <xdr:sp macro="" textlink="">
      <xdr:nvSpPr>
        <xdr:cNvPr id="487" name="テキスト ボックス 486"/>
        <xdr:cNvSpPr txBox="1"/>
      </xdr:nvSpPr>
      <xdr:spPr>
        <a:xfrm>
          <a:off x="6705111" y="1691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139128</xdr:rowOff>
    </xdr:from>
    <xdr:to>
      <xdr:col>85</xdr:col>
      <xdr:colOff>126364</xdr:colOff>
      <xdr:row>37</xdr:row>
      <xdr:rowOff>82596</xdr:rowOff>
    </xdr:to>
    <xdr:cxnSp macro="">
      <xdr:nvCxnSpPr>
        <xdr:cNvPr id="509" name="直線コネクタ 508"/>
        <xdr:cNvCxnSpPr/>
      </xdr:nvCxnSpPr>
      <xdr:spPr>
        <a:xfrm flipV="1">
          <a:off x="16317595" y="5282628"/>
          <a:ext cx="1269" cy="1143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86423</xdr:rowOff>
    </xdr:from>
    <xdr:ext cx="469744" cy="259045"/>
    <xdr:sp macro="" textlink="">
      <xdr:nvSpPr>
        <xdr:cNvPr id="510" name="消防費最小値テキスト"/>
        <xdr:cNvSpPr txBox="1"/>
      </xdr:nvSpPr>
      <xdr:spPr>
        <a:xfrm>
          <a:off x="16370300" y="6430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82596</xdr:rowOff>
    </xdr:from>
    <xdr:to>
      <xdr:col>86</xdr:col>
      <xdr:colOff>25400</xdr:colOff>
      <xdr:row>37</xdr:row>
      <xdr:rowOff>82596</xdr:rowOff>
    </xdr:to>
    <xdr:cxnSp macro="">
      <xdr:nvCxnSpPr>
        <xdr:cNvPr id="511" name="直線コネクタ 510"/>
        <xdr:cNvCxnSpPr/>
      </xdr:nvCxnSpPr>
      <xdr:spPr>
        <a:xfrm>
          <a:off x="16230600" y="6426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85805</xdr:rowOff>
    </xdr:from>
    <xdr:ext cx="534377" cy="259045"/>
    <xdr:sp macro="" textlink="">
      <xdr:nvSpPr>
        <xdr:cNvPr id="512" name="消防費最大値テキスト"/>
        <xdr:cNvSpPr txBox="1"/>
      </xdr:nvSpPr>
      <xdr:spPr>
        <a:xfrm>
          <a:off x="16370300" y="505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139128</xdr:rowOff>
    </xdr:from>
    <xdr:to>
      <xdr:col>86</xdr:col>
      <xdr:colOff>25400</xdr:colOff>
      <xdr:row>30</xdr:row>
      <xdr:rowOff>139128</xdr:rowOff>
    </xdr:to>
    <xdr:cxnSp macro="">
      <xdr:nvCxnSpPr>
        <xdr:cNvPr id="513" name="直線コネクタ 512"/>
        <xdr:cNvCxnSpPr/>
      </xdr:nvCxnSpPr>
      <xdr:spPr>
        <a:xfrm>
          <a:off x="16230600" y="5282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168641</xdr:rowOff>
    </xdr:from>
    <xdr:to>
      <xdr:col>85</xdr:col>
      <xdr:colOff>127000</xdr:colOff>
      <xdr:row>35</xdr:row>
      <xdr:rowOff>169098</xdr:rowOff>
    </xdr:to>
    <xdr:cxnSp macro="">
      <xdr:nvCxnSpPr>
        <xdr:cNvPr id="514" name="直線コネクタ 513"/>
        <xdr:cNvCxnSpPr/>
      </xdr:nvCxnSpPr>
      <xdr:spPr>
        <a:xfrm flipV="1">
          <a:off x="15481300" y="6169391"/>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123596</xdr:rowOff>
    </xdr:from>
    <xdr:ext cx="534377" cy="259045"/>
    <xdr:sp macro="" textlink="">
      <xdr:nvSpPr>
        <xdr:cNvPr id="515" name="消防費平均値テキスト"/>
        <xdr:cNvSpPr txBox="1"/>
      </xdr:nvSpPr>
      <xdr:spPr>
        <a:xfrm>
          <a:off x="16370300" y="595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100719</xdr:rowOff>
    </xdr:from>
    <xdr:to>
      <xdr:col>85</xdr:col>
      <xdr:colOff>177800</xdr:colOff>
      <xdr:row>36</xdr:row>
      <xdr:rowOff>30869</xdr:rowOff>
    </xdr:to>
    <xdr:sp macro="" textlink="">
      <xdr:nvSpPr>
        <xdr:cNvPr id="516" name="フローチャート: 判断 515"/>
        <xdr:cNvSpPr/>
      </xdr:nvSpPr>
      <xdr:spPr>
        <a:xfrm>
          <a:off x="16268700" y="610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108999</xdr:rowOff>
    </xdr:from>
    <xdr:to>
      <xdr:col>81</xdr:col>
      <xdr:colOff>50800</xdr:colOff>
      <xdr:row>35</xdr:row>
      <xdr:rowOff>169098</xdr:rowOff>
    </xdr:to>
    <xdr:cxnSp macro="">
      <xdr:nvCxnSpPr>
        <xdr:cNvPr id="517" name="直線コネクタ 516"/>
        <xdr:cNvCxnSpPr/>
      </xdr:nvCxnSpPr>
      <xdr:spPr>
        <a:xfrm>
          <a:off x="14592300" y="6109749"/>
          <a:ext cx="889000" cy="6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95598</xdr:rowOff>
    </xdr:from>
    <xdr:to>
      <xdr:col>81</xdr:col>
      <xdr:colOff>101600</xdr:colOff>
      <xdr:row>36</xdr:row>
      <xdr:rowOff>25748</xdr:rowOff>
    </xdr:to>
    <xdr:sp macro="" textlink="">
      <xdr:nvSpPr>
        <xdr:cNvPr id="518" name="フローチャート: 判断 517"/>
        <xdr:cNvSpPr/>
      </xdr:nvSpPr>
      <xdr:spPr>
        <a:xfrm>
          <a:off x="15430500" y="60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42275</xdr:rowOff>
    </xdr:from>
    <xdr:ext cx="534377" cy="259045"/>
    <xdr:sp macro="" textlink="">
      <xdr:nvSpPr>
        <xdr:cNvPr id="519" name="テキスト ボックス 518"/>
        <xdr:cNvSpPr txBox="1"/>
      </xdr:nvSpPr>
      <xdr:spPr>
        <a:xfrm>
          <a:off x="15214111" y="587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108999</xdr:rowOff>
    </xdr:from>
    <xdr:to>
      <xdr:col>76</xdr:col>
      <xdr:colOff>114300</xdr:colOff>
      <xdr:row>35</xdr:row>
      <xdr:rowOff>154491</xdr:rowOff>
    </xdr:to>
    <xdr:cxnSp macro="">
      <xdr:nvCxnSpPr>
        <xdr:cNvPr id="520" name="直線コネクタ 519"/>
        <xdr:cNvCxnSpPr/>
      </xdr:nvCxnSpPr>
      <xdr:spPr>
        <a:xfrm flipV="1">
          <a:off x="13703300" y="6109749"/>
          <a:ext cx="889000" cy="4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24183</xdr:rowOff>
    </xdr:from>
    <xdr:to>
      <xdr:col>76</xdr:col>
      <xdr:colOff>165100</xdr:colOff>
      <xdr:row>35</xdr:row>
      <xdr:rowOff>125783</xdr:rowOff>
    </xdr:to>
    <xdr:sp macro="" textlink="">
      <xdr:nvSpPr>
        <xdr:cNvPr id="521" name="フローチャート: 判断 520"/>
        <xdr:cNvSpPr/>
      </xdr:nvSpPr>
      <xdr:spPr>
        <a:xfrm>
          <a:off x="14541500" y="602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142310</xdr:rowOff>
    </xdr:from>
    <xdr:ext cx="534377" cy="259045"/>
    <xdr:sp macro="" textlink="">
      <xdr:nvSpPr>
        <xdr:cNvPr id="522" name="テキスト ボックス 521"/>
        <xdr:cNvSpPr txBox="1"/>
      </xdr:nvSpPr>
      <xdr:spPr>
        <a:xfrm>
          <a:off x="14325111" y="580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154491</xdr:rowOff>
    </xdr:from>
    <xdr:to>
      <xdr:col>71</xdr:col>
      <xdr:colOff>177800</xdr:colOff>
      <xdr:row>36</xdr:row>
      <xdr:rowOff>6769</xdr:rowOff>
    </xdr:to>
    <xdr:cxnSp macro="">
      <xdr:nvCxnSpPr>
        <xdr:cNvPr id="523" name="直線コネクタ 522"/>
        <xdr:cNvCxnSpPr/>
      </xdr:nvCxnSpPr>
      <xdr:spPr>
        <a:xfrm flipV="1">
          <a:off x="12814300" y="6155241"/>
          <a:ext cx="889000" cy="2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33465</xdr:rowOff>
    </xdr:from>
    <xdr:to>
      <xdr:col>72</xdr:col>
      <xdr:colOff>38100</xdr:colOff>
      <xdr:row>35</xdr:row>
      <xdr:rowOff>135065</xdr:rowOff>
    </xdr:to>
    <xdr:sp macro="" textlink="">
      <xdr:nvSpPr>
        <xdr:cNvPr id="524" name="フローチャート: 判断 523"/>
        <xdr:cNvSpPr/>
      </xdr:nvSpPr>
      <xdr:spPr>
        <a:xfrm>
          <a:off x="13652500" y="603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151592</xdr:rowOff>
    </xdr:from>
    <xdr:ext cx="534377" cy="259045"/>
    <xdr:sp macro="" textlink="">
      <xdr:nvSpPr>
        <xdr:cNvPr id="525" name="テキスト ボックス 524"/>
        <xdr:cNvSpPr txBox="1"/>
      </xdr:nvSpPr>
      <xdr:spPr>
        <a:xfrm>
          <a:off x="13436111" y="580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53558</xdr:rowOff>
    </xdr:from>
    <xdr:to>
      <xdr:col>67</xdr:col>
      <xdr:colOff>101600</xdr:colOff>
      <xdr:row>35</xdr:row>
      <xdr:rowOff>155158</xdr:rowOff>
    </xdr:to>
    <xdr:sp macro="" textlink="">
      <xdr:nvSpPr>
        <xdr:cNvPr id="526" name="フローチャート: 判断 525"/>
        <xdr:cNvSpPr/>
      </xdr:nvSpPr>
      <xdr:spPr>
        <a:xfrm>
          <a:off x="12763500" y="60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235</xdr:rowOff>
    </xdr:from>
    <xdr:ext cx="534377" cy="259045"/>
    <xdr:sp macro="" textlink="">
      <xdr:nvSpPr>
        <xdr:cNvPr id="527" name="テキスト ボックス 526"/>
        <xdr:cNvSpPr txBox="1"/>
      </xdr:nvSpPr>
      <xdr:spPr>
        <a:xfrm>
          <a:off x="12547111" y="582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117841</xdr:rowOff>
    </xdr:from>
    <xdr:to>
      <xdr:col>85</xdr:col>
      <xdr:colOff>177800</xdr:colOff>
      <xdr:row>36</xdr:row>
      <xdr:rowOff>47991</xdr:rowOff>
    </xdr:to>
    <xdr:sp macro="" textlink="">
      <xdr:nvSpPr>
        <xdr:cNvPr id="533" name="楕円 532"/>
        <xdr:cNvSpPr/>
      </xdr:nvSpPr>
      <xdr:spPr>
        <a:xfrm>
          <a:off x="16268700" y="611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96268</xdr:rowOff>
    </xdr:from>
    <xdr:ext cx="534377" cy="259045"/>
    <xdr:sp macro="" textlink="">
      <xdr:nvSpPr>
        <xdr:cNvPr id="534" name="消防費該当値テキスト"/>
        <xdr:cNvSpPr txBox="1"/>
      </xdr:nvSpPr>
      <xdr:spPr>
        <a:xfrm>
          <a:off x="16370300" y="609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118298</xdr:rowOff>
    </xdr:from>
    <xdr:to>
      <xdr:col>81</xdr:col>
      <xdr:colOff>101600</xdr:colOff>
      <xdr:row>36</xdr:row>
      <xdr:rowOff>48448</xdr:rowOff>
    </xdr:to>
    <xdr:sp macro="" textlink="">
      <xdr:nvSpPr>
        <xdr:cNvPr id="535" name="楕円 534"/>
        <xdr:cNvSpPr/>
      </xdr:nvSpPr>
      <xdr:spPr>
        <a:xfrm>
          <a:off x="15430500" y="611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39575</xdr:rowOff>
    </xdr:from>
    <xdr:ext cx="534377" cy="259045"/>
    <xdr:sp macro="" textlink="">
      <xdr:nvSpPr>
        <xdr:cNvPr id="536" name="テキスト ボックス 535"/>
        <xdr:cNvSpPr txBox="1"/>
      </xdr:nvSpPr>
      <xdr:spPr>
        <a:xfrm>
          <a:off x="15214111" y="621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58199</xdr:rowOff>
    </xdr:from>
    <xdr:to>
      <xdr:col>76</xdr:col>
      <xdr:colOff>165100</xdr:colOff>
      <xdr:row>35</xdr:row>
      <xdr:rowOff>159799</xdr:rowOff>
    </xdr:to>
    <xdr:sp macro="" textlink="">
      <xdr:nvSpPr>
        <xdr:cNvPr id="537" name="楕円 536"/>
        <xdr:cNvSpPr/>
      </xdr:nvSpPr>
      <xdr:spPr>
        <a:xfrm>
          <a:off x="14541500" y="605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150926</xdr:rowOff>
    </xdr:from>
    <xdr:ext cx="534377" cy="259045"/>
    <xdr:sp macro="" textlink="">
      <xdr:nvSpPr>
        <xdr:cNvPr id="538" name="テキスト ボックス 537"/>
        <xdr:cNvSpPr txBox="1"/>
      </xdr:nvSpPr>
      <xdr:spPr>
        <a:xfrm>
          <a:off x="14325111" y="615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103691</xdr:rowOff>
    </xdr:from>
    <xdr:to>
      <xdr:col>72</xdr:col>
      <xdr:colOff>38100</xdr:colOff>
      <xdr:row>36</xdr:row>
      <xdr:rowOff>33841</xdr:rowOff>
    </xdr:to>
    <xdr:sp macro="" textlink="">
      <xdr:nvSpPr>
        <xdr:cNvPr id="539" name="楕円 538"/>
        <xdr:cNvSpPr/>
      </xdr:nvSpPr>
      <xdr:spPr>
        <a:xfrm>
          <a:off x="13652500" y="610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24968</xdr:rowOff>
    </xdr:from>
    <xdr:ext cx="534377" cy="259045"/>
    <xdr:sp macro="" textlink="">
      <xdr:nvSpPr>
        <xdr:cNvPr id="540" name="テキスト ボックス 539"/>
        <xdr:cNvSpPr txBox="1"/>
      </xdr:nvSpPr>
      <xdr:spPr>
        <a:xfrm>
          <a:off x="13436111" y="619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127419</xdr:rowOff>
    </xdr:from>
    <xdr:to>
      <xdr:col>67</xdr:col>
      <xdr:colOff>101600</xdr:colOff>
      <xdr:row>36</xdr:row>
      <xdr:rowOff>57569</xdr:rowOff>
    </xdr:to>
    <xdr:sp macro="" textlink="">
      <xdr:nvSpPr>
        <xdr:cNvPr id="541" name="楕円 540"/>
        <xdr:cNvSpPr/>
      </xdr:nvSpPr>
      <xdr:spPr>
        <a:xfrm>
          <a:off x="12763500" y="612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48696</xdr:rowOff>
    </xdr:from>
    <xdr:ext cx="534377" cy="259045"/>
    <xdr:sp macro="" textlink="">
      <xdr:nvSpPr>
        <xdr:cNvPr id="542" name="テキスト ボックス 541"/>
        <xdr:cNvSpPr txBox="1"/>
      </xdr:nvSpPr>
      <xdr:spPr>
        <a:xfrm>
          <a:off x="12547111" y="622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6" name="テキスト ボックス 55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167018</xdr:rowOff>
    </xdr:from>
    <xdr:to>
      <xdr:col>85</xdr:col>
      <xdr:colOff>126364</xdr:colOff>
      <xdr:row>57</xdr:row>
      <xdr:rowOff>165608</xdr:rowOff>
    </xdr:to>
    <xdr:cxnSp macro="">
      <xdr:nvCxnSpPr>
        <xdr:cNvPr id="566" name="直線コネクタ 565"/>
        <xdr:cNvCxnSpPr/>
      </xdr:nvCxnSpPr>
      <xdr:spPr>
        <a:xfrm flipV="1">
          <a:off x="16317595" y="8568068"/>
          <a:ext cx="1269" cy="137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169435</xdr:rowOff>
    </xdr:from>
    <xdr:ext cx="534377" cy="259045"/>
    <xdr:sp macro="" textlink="">
      <xdr:nvSpPr>
        <xdr:cNvPr id="567" name="教育費最小値テキスト"/>
        <xdr:cNvSpPr txBox="1"/>
      </xdr:nvSpPr>
      <xdr:spPr>
        <a:xfrm>
          <a:off x="16370300" y="994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165608</xdr:rowOff>
    </xdr:from>
    <xdr:to>
      <xdr:col>86</xdr:col>
      <xdr:colOff>25400</xdr:colOff>
      <xdr:row>57</xdr:row>
      <xdr:rowOff>165608</xdr:rowOff>
    </xdr:to>
    <xdr:cxnSp macro="">
      <xdr:nvCxnSpPr>
        <xdr:cNvPr id="568" name="直線コネクタ 567"/>
        <xdr:cNvCxnSpPr/>
      </xdr:nvCxnSpPr>
      <xdr:spPr>
        <a:xfrm>
          <a:off x="16230600" y="9938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113695</xdr:rowOff>
    </xdr:from>
    <xdr:ext cx="599010" cy="259045"/>
    <xdr:sp macro="" textlink="">
      <xdr:nvSpPr>
        <xdr:cNvPr id="569" name="教育費最大値テキスト"/>
        <xdr:cNvSpPr txBox="1"/>
      </xdr:nvSpPr>
      <xdr:spPr>
        <a:xfrm>
          <a:off x="16370300" y="834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208,915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167018</xdr:rowOff>
    </xdr:from>
    <xdr:to>
      <xdr:col>86</xdr:col>
      <xdr:colOff>25400</xdr:colOff>
      <xdr:row>49</xdr:row>
      <xdr:rowOff>167018</xdr:rowOff>
    </xdr:to>
    <xdr:cxnSp macro="">
      <xdr:nvCxnSpPr>
        <xdr:cNvPr id="570" name="直線コネクタ 569"/>
        <xdr:cNvCxnSpPr/>
      </xdr:nvCxnSpPr>
      <xdr:spPr>
        <a:xfrm>
          <a:off x="16230600" y="856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80828</xdr:rowOff>
    </xdr:from>
    <xdr:to>
      <xdr:col>85</xdr:col>
      <xdr:colOff>127000</xdr:colOff>
      <xdr:row>57</xdr:row>
      <xdr:rowOff>138481</xdr:rowOff>
    </xdr:to>
    <xdr:cxnSp macro="">
      <xdr:nvCxnSpPr>
        <xdr:cNvPr id="571" name="直線コネクタ 570"/>
        <xdr:cNvCxnSpPr/>
      </xdr:nvCxnSpPr>
      <xdr:spPr>
        <a:xfrm>
          <a:off x="15481300" y="9682028"/>
          <a:ext cx="838200" cy="22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144315</xdr:rowOff>
    </xdr:from>
    <xdr:ext cx="534377" cy="259045"/>
    <xdr:sp macro="" textlink="">
      <xdr:nvSpPr>
        <xdr:cNvPr id="572" name="教育費平均値テキスト"/>
        <xdr:cNvSpPr txBox="1"/>
      </xdr:nvSpPr>
      <xdr:spPr>
        <a:xfrm>
          <a:off x="16370300" y="9574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121438</xdr:rowOff>
    </xdr:from>
    <xdr:to>
      <xdr:col>85</xdr:col>
      <xdr:colOff>177800</xdr:colOff>
      <xdr:row>57</xdr:row>
      <xdr:rowOff>51588</xdr:rowOff>
    </xdr:to>
    <xdr:sp macro="" textlink="">
      <xdr:nvSpPr>
        <xdr:cNvPr id="573" name="フローチャート: 判断 572"/>
        <xdr:cNvSpPr/>
      </xdr:nvSpPr>
      <xdr:spPr>
        <a:xfrm>
          <a:off x="16268700" y="972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80828</xdr:rowOff>
    </xdr:from>
    <xdr:to>
      <xdr:col>81</xdr:col>
      <xdr:colOff>50800</xdr:colOff>
      <xdr:row>56</xdr:row>
      <xdr:rowOff>164884</xdr:rowOff>
    </xdr:to>
    <xdr:cxnSp macro="">
      <xdr:nvCxnSpPr>
        <xdr:cNvPr id="574" name="直線コネクタ 573"/>
        <xdr:cNvCxnSpPr/>
      </xdr:nvCxnSpPr>
      <xdr:spPr>
        <a:xfrm flipV="1">
          <a:off x="14592300" y="9682028"/>
          <a:ext cx="889000" cy="8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129446</xdr:rowOff>
    </xdr:from>
    <xdr:to>
      <xdr:col>81</xdr:col>
      <xdr:colOff>101600</xdr:colOff>
      <xdr:row>57</xdr:row>
      <xdr:rowOff>59596</xdr:rowOff>
    </xdr:to>
    <xdr:sp macro="" textlink="">
      <xdr:nvSpPr>
        <xdr:cNvPr id="575" name="フローチャート: 判断 574"/>
        <xdr:cNvSpPr/>
      </xdr:nvSpPr>
      <xdr:spPr>
        <a:xfrm>
          <a:off x="15430500" y="973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50723</xdr:rowOff>
    </xdr:from>
    <xdr:ext cx="534377" cy="259045"/>
    <xdr:sp macro="" textlink="">
      <xdr:nvSpPr>
        <xdr:cNvPr id="576" name="テキスト ボックス 575"/>
        <xdr:cNvSpPr txBox="1"/>
      </xdr:nvSpPr>
      <xdr:spPr>
        <a:xfrm>
          <a:off x="15214111" y="982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164884</xdr:rowOff>
    </xdr:from>
    <xdr:to>
      <xdr:col>76</xdr:col>
      <xdr:colOff>114300</xdr:colOff>
      <xdr:row>57</xdr:row>
      <xdr:rowOff>27663</xdr:rowOff>
    </xdr:to>
    <xdr:cxnSp macro="">
      <xdr:nvCxnSpPr>
        <xdr:cNvPr id="577" name="直線コネクタ 576"/>
        <xdr:cNvCxnSpPr/>
      </xdr:nvCxnSpPr>
      <xdr:spPr>
        <a:xfrm flipV="1">
          <a:off x="13703300" y="9766084"/>
          <a:ext cx="889000" cy="3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154622</xdr:rowOff>
    </xdr:from>
    <xdr:to>
      <xdr:col>76</xdr:col>
      <xdr:colOff>165100</xdr:colOff>
      <xdr:row>57</xdr:row>
      <xdr:rowOff>84772</xdr:rowOff>
    </xdr:to>
    <xdr:sp macro="" textlink="">
      <xdr:nvSpPr>
        <xdr:cNvPr id="578" name="フローチャート: 判断 577"/>
        <xdr:cNvSpPr/>
      </xdr:nvSpPr>
      <xdr:spPr>
        <a:xfrm>
          <a:off x="14541500" y="9755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75899</xdr:rowOff>
    </xdr:from>
    <xdr:ext cx="534377" cy="259045"/>
    <xdr:sp macro="" textlink="">
      <xdr:nvSpPr>
        <xdr:cNvPr id="579" name="テキスト ボックス 578"/>
        <xdr:cNvSpPr txBox="1"/>
      </xdr:nvSpPr>
      <xdr:spPr>
        <a:xfrm>
          <a:off x="14325111" y="984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27663</xdr:rowOff>
    </xdr:from>
    <xdr:to>
      <xdr:col>71</xdr:col>
      <xdr:colOff>177800</xdr:colOff>
      <xdr:row>57</xdr:row>
      <xdr:rowOff>29355</xdr:rowOff>
    </xdr:to>
    <xdr:cxnSp macro="">
      <xdr:nvCxnSpPr>
        <xdr:cNvPr id="580" name="直線コネクタ 579"/>
        <xdr:cNvCxnSpPr/>
      </xdr:nvCxnSpPr>
      <xdr:spPr>
        <a:xfrm flipV="1">
          <a:off x="12814300" y="9800313"/>
          <a:ext cx="8890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1" name="フローチャート: 判断 580"/>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163410</xdr:rowOff>
    </xdr:from>
    <xdr:ext cx="534377" cy="259045"/>
    <xdr:sp macro="" textlink="">
      <xdr:nvSpPr>
        <xdr:cNvPr id="582" name="テキスト ボックス 581"/>
        <xdr:cNvSpPr txBox="1"/>
      </xdr:nvSpPr>
      <xdr:spPr>
        <a:xfrm>
          <a:off x="13436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83" name="フローチャート: 判断 582"/>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32460</xdr:rowOff>
    </xdr:from>
    <xdr:ext cx="534377" cy="259045"/>
    <xdr:sp macro="" textlink="">
      <xdr:nvSpPr>
        <xdr:cNvPr id="584" name="テキスト ボックス 583"/>
        <xdr:cNvSpPr txBox="1"/>
      </xdr:nvSpPr>
      <xdr:spPr>
        <a:xfrm>
          <a:off x="12547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87681</xdr:rowOff>
    </xdr:from>
    <xdr:to>
      <xdr:col>85</xdr:col>
      <xdr:colOff>177800</xdr:colOff>
      <xdr:row>58</xdr:row>
      <xdr:rowOff>17831</xdr:rowOff>
    </xdr:to>
    <xdr:sp macro="" textlink="">
      <xdr:nvSpPr>
        <xdr:cNvPr id="590" name="楕円 589"/>
        <xdr:cNvSpPr/>
      </xdr:nvSpPr>
      <xdr:spPr>
        <a:xfrm>
          <a:off x="16268700" y="986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2608</xdr:rowOff>
    </xdr:from>
    <xdr:ext cx="534377" cy="259045"/>
    <xdr:sp macro="" textlink="">
      <xdr:nvSpPr>
        <xdr:cNvPr id="591" name="教育費該当値テキスト"/>
        <xdr:cNvSpPr txBox="1"/>
      </xdr:nvSpPr>
      <xdr:spPr>
        <a:xfrm>
          <a:off x="16370300" y="977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30028</xdr:rowOff>
    </xdr:from>
    <xdr:to>
      <xdr:col>81</xdr:col>
      <xdr:colOff>101600</xdr:colOff>
      <xdr:row>56</xdr:row>
      <xdr:rowOff>131628</xdr:rowOff>
    </xdr:to>
    <xdr:sp macro="" textlink="">
      <xdr:nvSpPr>
        <xdr:cNvPr id="592" name="楕円 591"/>
        <xdr:cNvSpPr/>
      </xdr:nvSpPr>
      <xdr:spPr>
        <a:xfrm>
          <a:off x="15430500" y="963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148155</xdr:rowOff>
    </xdr:from>
    <xdr:ext cx="534377" cy="259045"/>
    <xdr:sp macro="" textlink="">
      <xdr:nvSpPr>
        <xdr:cNvPr id="593" name="テキスト ボックス 592"/>
        <xdr:cNvSpPr txBox="1"/>
      </xdr:nvSpPr>
      <xdr:spPr>
        <a:xfrm>
          <a:off x="15214111" y="940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114084</xdr:rowOff>
    </xdr:from>
    <xdr:to>
      <xdr:col>76</xdr:col>
      <xdr:colOff>165100</xdr:colOff>
      <xdr:row>57</xdr:row>
      <xdr:rowOff>44234</xdr:rowOff>
    </xdr:to>
    <xdr:sp macro="" textlink="">
      <xdr:nvSpPr>
        <xdr:cNvPr id="594" name="楕円 593"/>
        <xdr:cNvSpPr/>
      </xdr:nvSpPr>
      <xdr:spPr>
        <a:xfrm>
          <a:off x="14541500" y="971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60761</xdr:rowOff>
    </xdr:from>
    <xdr:ext cx="534377" cy="259045"/>
    <xdr:sp macro="" textlink="">
      <xdr:nvSpPr>
        <xdr:cNvPr id="595" name="テキスト ボックス 594"/>
        <xdr:cNvSpPr txBox="1"/>
      </xdr:nvSpPr>
      <xdr:spPr>
        <a:xfrm>
          <a:off x="14325111" y="949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148313</xdr:rowOff>
    </xdr:from>
    <xdr:to>
      <xdr:col>72</xdr:col>
      <xdr:colOff>38100</xdr:colOff>
      <xdr:row>57</xdr:row>
      <xdr:rowOff>78463</xdr:rowOff>
    </xdr:to>
    <xdr:sp macro="" textlink="">
      <xdr:nvSpPr>
        <xdr:cNvPr id="596" name="楕円 595"/>
        <xdr:cNvSpPr/>
      </xdr:nvSpPr>
      <xdr:spPr>
        <a:xfrm>
          <a:off x="13652500" y="974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69590</xdr:rowOff>
    </xdr:from>
    <xdr:ext cx="534377" cy="259045"/>
    <xdr:sp macro="" textlink="">
      <xdr:nvSpPr>
        <xdr:cNvPr id="597" name="テキスト ボックス 596"/>
        <xdr:cNvSpPr txBox="1"/>
      </xdr:nvSpPr>
      <xdr:spPr>
        <a:xfrm>
          <a:off x="13436111" y="984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150005</xdr:rowOff>
    </xdr:from>
    <xdr:to>
      <xdr:col>67</xdr:col>
      <xdr:colOff>101600</xdr:colOff>
      <xdr:row>57</xdr:row>
      <xdr:rowOff>80155</xdr:rowOff>
    </xdr:to>
    <xdr:sp macro="" textlink="">
      <xdr:nvSpPr>
        <xdr:cNvPr id="598" name="楕円 597"/>
        <xdr:cNvSpPr/>
      </xdr:nvSpPr>
      <xdr:spPr>
        <a:xfrm>
          <a:off x="12763500" y="975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71282</xdr:rowOff>
    </xdr:from>
    <xdr:ext cx="534377" cy="259045"/>
    <xdr:sp macro="" textlink="">
      <xdr:nvSpPr>
        <xdr:cNvPr id="599" name="テキスト ボックス 598"/>
        <xdr:cNvSpPr txBox="1"/>
      </xdr:nvSpPr>
      <xdr:spPr>
        <a:xfrm>
          <a:off x="12547111" y="984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9" name="テキスト ボックス 61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49137</xdr:rowOff>
    </xdr:from>
    <xdr:to>
      <xdr:col>85</xdr:col>
      <xdr:colOff>126364</xdr:colOff>
      <xdr:row>79</xdr:row>
      <xdr:rowOff>44450</xdr:rowOff>
    </xdr:to>
    <xdr:cxnSp macro="">
      <xdr:nvCxnSpPr>
        <xdr:cNvPr id="623" name="直線コネクタ 622"/>
        <xdr:cNvCxnSpPr/>
      </xdr:nvCxnSpPr>
      <xdr:spPr>
        <a:xfrm flipV="1">
          <a:off x="16317595" y="12050637"/>
          <a:ext cx="1269" cy="1538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48328</xdr:rowOff>
    </xdr:from>
    <xdr:ext cx="249299" cy="259045"/>
    <xdr:sp macro="" textlink="">
      <xdr:nvSpPr>
        <xdr:cNvPr id="624" name="災害復旧費最小値テキスト"/>
        <xdr:cNvSpPr txBox="1"/>
      </xdr:nvSpPr>
      <xdr:spPr>
        <a:xfrm>
          <a:off x="16370300" y="135928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167264</xdr:rowOff>
    </xdr:from>
    <xdr:ext cx="534377" cy="259045"/>
    <xdr:sp macro="" textlink="">
      <xdr:nvSpPr>
        <xdr:cNvPr id="626" name="災害復旧費最大値テキスト"/>
        <xdr:cNvSpPr txBox="1"/>
      </xdr:nvSpPr>
      <xdr:spPr>
        <a:xfrm>
          <a:off x="16370300" y="1182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49137</xdr:rowOff>
    </xdr:from>
    <xdr:to>
      <xdr:col>86</xdr:col>
      <xdr:colOff>25400</xdr:colOff>
      <xdr:row>70</xdr:row>
      <xdr:rowOff>49137</xdr:rowOff>
    </xdr:to>
    <xdr:cxnSp macro="">
      <xdr:nvCxnSpPr>
        <xdr:cNvPr id="627" name="直線コネクタ 626"/>
        <xdr:cNvCxnSpPr/>
      </xdr:nvCxnSpPr>
      <xdr:spPr>
        <a:xfrm>
          <a:off x="16230600" y="1205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19647</xdr:rowOff>
    </xdr:from>
    <xdr:to>
      <xdr:col>85</xdr:col>
      <xdr:colOff>127000</xdr:colOff>
      <xdr:row>79</xdr:row>
      <xdr:rowOff>38278</xdr:rowOff>
    </xdr:to>
    <xdr:cxnSp macro="">
      <xdr:nvCxnSpPr>
        <xdr:cNvPr id="628" name="直線コネクタ 627"/>
        <xdr:cNvCxnSpPr/>
      </xdr:nvCxnSpPr>
      <xdr:spPr>
        <a:xfrm flipV="1">
          <a:off x="15481300" y="13564197"/>
          <a:ext cx="838200" cy="1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137228</xdr:rowOff>
    </xdr:from>
    <xdr:ext cx="469744" cy="259045"/>
    <xdr:sp macro="" textlink="">
      <xdr:nvSpPr>
        <xdr:cNvPr id="629" name="災害復旧費平均値テキスト"/>
        <xdr:cNvSpPr txBox="1"/>
      </xdr:nvSpPr>
      <xdr:spPr>
        <a:xfrm>
          <a:off x="16370300" y="13338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114351</xdr:rowOff>
    </xdr:from>
    <xdr:to>
      <xdr:col>85</xdr:col>
      <xdr:colOff>177800</xdr:colOff>
      <xdr:row>79</xdr:row>
      <xdr:rowOff>44501</xdr:rowOff>
    </xdr:to>
    <xdr:sp macro="" textlink="">
      <xdr:nvSpPr>
        <xdr:cNvPr id="630" name="フローチャート: 判断 629"/>
        <xdr:cNvSpPr/>
      </xdr:nvSpPr>
      <xdr:spPr>
        <a:xfrm>
          <a:off x="16268700" y="1348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38278</xdr:rowOff>
    </xdr:from>
    <xdr:to>
      <xdr:col>81</xdr:col>
      <xdr:colOff>50800</xdr:colOff>
      <xdr:row>79</xdr:row>
      <xdr:rowOff>40393</xdr:rowOff>
    </xdr:to>
    <xdr:cxnSp macro="">
      <xdr:nvCxnSpPr>
        <xdr:cNvPr id="631" name="直線コネクタ 630"/>
        <xdr:cNvCxnSpPr/>
      </xdr:nvCxnSpPr>
      <xdr:spPr>
        <a:xfrm flipV="1">
          <a:off x="14592300" y="13582828"/>
          <a:ext cx="889000" cy="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81338</xdr:rowOff>
    </xdr:from>
    <xdr:to>
      <xdr:col>81</xdr:col>
      <xdr:colOff>101600</xdr:colOff>
      <xdr:row>79</xdr:row>
      <xdr:rowOff>11488</xdr:rowOff>
    </xdr:to>
    <xdr:sp macro="" textlink="">
      <xdr:nvSpPr>
        <xdr:cNvPr id="632" name="フローチャート: 判断 631"/>
        <xdr:cNvSpPr/>
      </xdr:nvSpPr>
      <xdr:spPr>
        <a:xfrm>
          <a:off x="15430500" y="1345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28015</xdr:rowOff>
    </xdr:from>
    <xdr:ext cx="469744" cy="259045"/>
    <xdr:sp macro="" textlink="">
      <xdr:nvSpPr>
        <xdr:cNvPr id="633" name="テキスト ボックス 632"/>
        <xdr:cNvSpPr txBox="1"/>
      </xdr:nvSpPr>
      <xdr:spPr>
        <a:xfrm>
          <a:off x="15246428" y="1322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35097</xdr:rowOff>
    </xdr:from>
    <xdr:to>
      <xdr:col>76</xdr:col>
      <xdr:colOff>114300</xdr:colOff>
      <xdr:row>79</xdr:row>
      <xdr:rowOff>40393</xdr:rowOff>
    </xdr:to>
    <xdr:cxnSp macro="">
      <xdr:nvCxnSpPr>
        <xdr:cNvPr id="634" name="直線コネクタ 633"/>
        <xdr:cNvCxnSpPr/>
      </xdr:nvCxnSpPr>
      <xdr:spPr>
        <a:xfrm>
          <a:off x="13703300" y="13579647"/>
          <a:ext cx="8890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99930</xdr:rowOff>
    </xdr:from>
    <xdr:to>
      <xdr:col>76</xdr:col>
      <xdr:colOff>165100</xdr:colOff>
      <xdr:row>79</xdr:row>
      <xdr:rowOff>30080</xdr:rowOff>
    </xdr:to>
    <xdr:sp macro="" textlink="">
      <xdr:nvSpPr>
        <xdr:cNvPr id="635" name="フローチャート: 判断 634"/>
        <xdr:cNvSpPr/>
      </xdr:nvSpPr>
      <xdr:spPr>
        <a:xfrm>
          <a:off x="14541500" y="1347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46607</xdr:rowOff>
    </xdr:from>
    <xdr:ext cx="469744" cy="259045"/>
    <xdr:sp macro="" textlink="">
      <xdr:nvSpPr>
        <xdr:cNvPr id="636" name="テキスト ボックス 635"/>
        <xdr:cNvSpPr txBox="1"/>
      </xdr:nvSpPr>
      <xdr:spPr>
        <a:xfrm>
          <a:off x="14357428" y="1324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33496</xdr:rowOff>
    </xdr:from>
    <xdr:to>
      <xdr:col>71</xdr:col>
      <xdr:colOff>177800</xdr:colOff>
      <xdr:row>79</xdr:row>
      <xdr:rowOff>35097</xdr:rowOff>
    </xdr:to>
    <xdr:cxnSp macro="">
      <xdr:nvCxnSpPr>
        <xdr:cNvPr id="637" name="直線コネクタ 636"/>
        <xdr:cNvCxnSpPr/>
      </xdr:nvCxnSpPr>
      <xdr:spPr>
        <a:xfrm>
          <a:off x="12814300" y="13578046"/>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10585</xdr:rowOff>
    </xdr:from>
    <xdr:to>
      <xdr:col>72</xdr:col>
      <xdr:colOff>38100</xdr:colOff>
      <xdr:row>78</xdr:row>
      <xdr:rowOff>112185</xdr:rowOff>
    </xdr:to>
    <xdr:sp macro="" textlink="">
      <xdr:nvSpPr>
        <xdr:cNvPr id="638" name="フローチャート: 判断 637"/>
        <xdr:cNvSpPr/>
      </xdr:nvSpPr>
      <xdr:spPr>
        <a:xfrm>
          <a:off x="13652500" y="133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128712</xdr:rowOff>
    </xdr:from>
    <xdr:ext cx="469744" cy="259045"/>
    <xdr:sp macro="" textlink="">
      <xdr:nvSpPr>
        <xdr:cNvPr id="639" name="テキスト ボックス 638"/>
        <xdr:cNvSpPr txBox="1"/>
      </xdr:nvSpPr>
      <xdr:spPr>
        <a:xfrm>
          <a:off x="13468428" y="1315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14433</xdr:rowOff>
    </xdr:from>
    <xdr:to>
      <xdr:col>67</xdr:col>
      <xdr:colOff>101600</xdr:colOff>
      <xdr:row>78</xdr:row>
      <xdr:rowOff>116033</xdr:rowOff>
    </xdr:to>
    <xdr:sp macro="" textlink="">
      <xdr:nvSpPr>
        <xdr:cNvPr id="640" name="フローチャート: 判断 639"/>
        <xdr:cNvSpPr/>
      </xdr:nvSpPr>
      <xdr:spPr>
        <a:xfrm>
          <a:off x="12763500" y="1338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132560</xdr:rowOff>
    </xdr:from>
    <xdr:ext cx="469744" cy="259045"/>
    <xdr:sp macro="" textlink="">
      <xdr:nvSpPr>
        <xdr:cNvPr id="641" name="テキスト ボックス 640"/>
        <xdr:cNvSpPr txBox="1"/>
      </xdr:nvSpPr>
      <xdr:spPr>
        <a:xfrm>
          <a:off x="12579428" y="13162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140297</xdr:rowOff>
    </xdr:from>
    <xdr:to>
      <xdr:col>85</xdr:col>
      <xdr:colOff>177800</xdr:colOff>
      <xdr:row>79</xdr:row>
      <xdr:rowOff>70447</xdr:rowOff>
    </xdr:to>
    <xdr:sp macro="" textlink="">
      <xdr:nvSpPr>
        <xdr:cNvPr id="647" name="楕円 646"/>
        <xdr:cNvSpPr/>
      </xdr:nvSpPr>
      <xdr:spPr>
        <a:xfrm>
          <a:off x="16268700" y="1351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92778</xdr:rowOff>
    </xdr:from>
    <xdr:ext cx="469744" cy="259045"/>
    <xdr:sp macro="" textlink="">
      <xdr:nvSpPr>
        <xdr:cNvPr id="648" name="災害復旧費該当値テキスト"/>
        <xdr:cNvSpPr txBox="1"/>
      </xdr:nvSpPr>
      <xdr:spPr>
        <a:xfrm>
          <a:off x="16370300" y="13465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158928</xdr:rowOff>
    </xdr:from>
    <xdr:to>
      <xdr:col>81</xdr:col>
      <xdr:colOff>101600</xdr:colOff>
      <xdr:row>79</xdr:row>
      <xdr:rowOff>89078</xdr:rowOff>
    </xdr:to>
    <xdr:sp macro="" textlink="">
      <xdr:nvSpPr>
        <xdr:cNvPr id="649" name="楕円 648"/>
        <xdr:cNvSpPr/>
      </xdr:nvSpPr>
      <xdr:spPr>
        <a:xfrm>
          <a:off x="15430500" y="1353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80205</xdr:rowOff>
    </xdr:from>
    <xdr:ext cx="378565" cy="259045"/>
    <xdr:sp macro="" textlink="">
      <xdr:nvSpPr>
        <xdr:cNvPr id="650" name="テキスト ボックス 649"/>
        <xdr:cNvSpPr txBox="1"/>
      </xdr:nvSpPr>
      <xdr:spPr>
        <a:xfrm>
          <a:off x="15292017" y="13624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161043</xdr:rowOff>
    </xdr:from>
    <xdr:to>
      <xdr:col>76</xdr:col>
      <xdr:colOff>165100</xdr:colOff>
      <xdr:row>79</xdr:row>
      <xdr:rowOff>91193</xdr:rowOff>
    </xdr:to>
    <xdr:sp macro="" textlink="">
      <xdr:nvSpPr>
        <xdr:cNvPr id="651" name="楕円 650"/>
        <xdr:cNvSpPr/>
      </xdr:nvSpPr>
      <xdr:spPr>
        <a:xfrm>
          <a:off x="14541500" y="1353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82320</xdr:rowOff>
    </xdr:from>
    <xdr:ext cx="378565" cy="259045"/>
    <xdr:sp macro="" textlink="">
      <xdr:nvSpPr>
        <xdr:cNvPr id="652" name="テキスト ボックス 651"/>
        <xdr:cNvSpPr txBox="1"/>
      </xdr:nvSpPr>
      <xdr:spPr>
        <a:xfrm>
          <a:off x="14403017" y="13626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155747</xdr:rowOff>
    </xdr:from>
    <xdr:to>
      <xdr:col>72</xdr:col>
      <xdr:colOff>38100</xdr:colOff>
      <xdr:row>79</xdr:row>
      <xdr:rowOff>85897</xdr:rowOff>
    </xdr:to>
    <xdr:sp macro="" textlink="">
      <xdr:nvSpPr>
        <xdr:cNvPr id="653" name="楕円 652"/>
        <xdr:cNvSpPr/>
      </xdr:nvSpPr>
      <xdr:spPr>
        <a:xfrm>
          <a:off x="13652500" y="1352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77024</xdr:rowOff>
    </xdr:from>
    <xdr:ext cx="378565" cy="259045"/>
    <xdr:sp macro="" textlink="">
      <xdr:nvSpPr>
        <xdr:cNvPr id="654" name="テキスト ボックス 653"/>
        <xdr:cNvSpPr txBox="1"/>
      </xdr:nvSpPr>
      <xdr:spPr>
        <a:xfrm>
          <a:off x="13514017" y="13621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154146</xdr:rowOff>
    </xdr:from>
    <xdr:to>
      <xdr:col>67</xdr:col>
      <xdr:colOff>101600</xdr:colOff>
      <xdr:row>79</xdr:row>
      <xdr:rowOff>84296</xdr:rowOff>
    </xdr:to>
    <xdr:sp macro="" textlink="">
      <xdr:nvSpPr>
        <xdr:cNvPr id="655" name="楕円 654"/>
        <xdr:cNvSpPr/>
      </xdr:nvSpPr>
      <xdr:spPr>
        <a:xfrm>
          <a:off x="12763500" y="1352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75423</xdr:rowOff>
    </xdr:from>
    <xdr:ext cx="378565" cy="259045"/>
    <xdr:sp macro="" textlink="">
      <xdr:nvSpPr>
        <xdr:cNvPr id="656" name="テキスト ボックス 655"/>
        <xdr:cNvSpPr txBox="1"/>
      </xdr:nvSpPr>
      <xdr:spPr>
        <a:xfrm>
          <a:off x="12625017" y="13619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7" name="テキスト ボックス 666"/>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9" name="テキスト ボックス 668"/>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5" name="テキスト ボックス 674"/>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149856</xdr:rowOff>
    </xdr:from>
    <xdr:to>
      <xdr:col>85</xdr:col>
      <xdr:colOff>126364</xdr:colOff>
      <xdr:row>99</xdr:row>
      <xdr:rowOff>136195</xdr:rowOff>
    </xdr:to>
    <xdr:cxnSp macro="">
      <xdr:nvCxnSpPr>
        <xdr:cNvPr id="683" name="直線コネクタ 682"/>
        <xdr:cNvCxnSpPr/>
      </xdr:nvCxnSpPr>
      <xdr:spPr>
        <a:xfrm flipV="1">
          <a:off x="16317595" y="15580356"/>
          <a:ext cx="1269" cy="1529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140022</xdr:rowOff>
    </xdr:from>
    <xdr:ext cx="534377" cy="259045"/>
    <xdr:sp macro="" textlink="">
      <xdr:nvSpPr>
        <xdr:cNvPr id="684" name="公債費最小値テキスト"/>
        <xdr:cNvSpPr txBox="1"/>
      </xdr:nvSpPr>
      <xdr:spPr>
        <a:xfrm>
          <a:off x="16370300" y="1711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136195</xdr:rowOff>
    </xdr:from>
    <xdr:to>
      <xdr:col>86</xdr:col>
      <xdr:colOff>25400</xdr:colOff>
      <xdr:row>99</xdr:row>
      <xdr:rowOff>136195</xdr:rowOff>
    </xdr:to>
    <xdr:cxnSp macro="">
      <xdr:nvCxnSpPr>
        <xdr:cNvPr id="685" name="直線コネクタ 684"/>
        <xdr:cNvCxnSpPr/>
      </xdr:nvCxnSpPr>
      <xdr:spPr>
        <a:xfrm>
          <a:off x="16230600" y="17109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96533</xdr:rowOff>
    </xdr:from>
    <xdr:ext cx="599010" cy="259045"/>
    <xdr:sp macro="" textlink="">
      <xdr:nvSpPr>
        <xdr:cNvPr id="686" name="公債費最大値テキスト"/>
        <xdr:cNvSpPr txBox="1"/>
      </xdr:nvSpPr>
      <xdr:spPr>
        <a:xfrm>
          <a:off x="16370300" y="1535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149856</xdr:rowOff>
    </xdr:from>
    <xdr:to>
      <xdr:col>86</xdr:col>
      <xdr:colOff>25400</xdr:colOff>
      <xdr:row>90</xdr:row>
      <xdr:rowOff>149856</xdr:rowOff>
    </xdr:to>
    <xdr:cxnSp macro="">
      <xdr:nvCxnSpPr>
        <xdr:cNvPr id="687" name="直線コネクタ 686"/>
        <xdr:cNvCxnSpPr/>
      </xdr:nvCxnSpPr>
      <xdr:spPr>
        <a:xfrm>
          <a:off x="16230600" y="1558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8767</xdr:rowOff>
    </xdr:from>
    <xdr:to>
      <xdr:col>85</xdr:col>
      <xdr:colOff>127000</xdr:colOff>
      <xdr:row>99</xdr:row>
      <xdr:rowOff>9485</xdr:rowOff>
    </xdr:to>
    <xdr:cxnSp macro="">
      <xdr:nvCxnSpPr>
        <xdr:cNvPr id="688" name="直線コネクタ 687"/>
        <xdr:cNvCxnSpPr/>
      </xdr:nvCxnSpPr>
      <xdr:spPr>
        <a:xfrm>
          <a:off x="15481300" y="16982317"/>
          <a:ext cx="838200" cy="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79294</xdr:rowOff>
    </xdr:from>
    <xdr:ext cx="534377" cy="259045"/>
    <xdr:sp macro="" textlink="">
      <xdr:nvSpPr>
        <xdr:cNvPr id="689" name="公債費平均値テキスト"/>
        <xdr:cNvSpPr txBox="1"/>
      </xdr:nvSpPr>
      <xdr:spPr>
        <a:xfrm>
          <a:off x="16370300" y="16538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56417</xdr:rowOff>
    </xdr:from>
    <xdr:to>
      <xdr:col>85</xdr:col>
      <xdr:colOff>177800</xdr:colOff>
      <xdr:row>97</xdr:row>
      <xdr:rowOff>158017</xdr:rowOff>
    </xdr:to>
    <xdr:sp macro="" textlink="">
      <xdr:nvSpPr>
        <xdr:cNvPr id="690" name="フローチャート: 判断 689"/>
        <xdr:cNvSpPr/>
      </xdr:nvSpPr>
      <xdr:spPr>
        <a:xfrm>
          <a:off x="16268700" y="1668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8767</xdr:rowOff>
    </xdr:from>
    <xdr:to>
      <xdr:col>81</xdr:col>
      <xdr:colOff>50800</xdr:colOff>
      <xdr:row>99</xdr:row>
      <xdr:rowOff>23560</xdr:rowOff>
    </xdr:to>
    <xdr:cxnSp macro="">
      <xdr:nvCxnSpPr>
        <xdr:cNvPr id="691" name="直線コネクタ 690"/>
        <xdr:cNvCxnSpPr/>
      </xdr:nvCxnSpPr>
      <xdr:spPr>
        <a:xfrm flipV="1">
          <a:off x="14592300" y="16982317"/>
          <a:ext cx="889000" cy="1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62764</xdr:rowOff>
    </xdr:from>
    <xdr:to>
      <xdr:col>81</xdr:col>
      <xdr:colOff>101600</xdr:colOff>
      <xdr:row>97</xdr:row>
      <xdr:rowOff>164364</xdr:rowOff>
    </xdr:to>
    <xdr:sp macro="" textlink="">
      <xdr:nvSpPr>
        <xdr:cNvPr id="692" name="フローチャート: 判断 691"/>
        <xdr:cNvSpPr/>
      </xdr:nvSpPr>
      <xdr:spPr>
        <a:xfrm>
          <a:off x="15430500" y="1669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9441</xdr:rowOff>
    </xdr:from>
    <xdr:ext cx="534377" cy="259045"/>
    <xdr:sp macro="" textlink="">
      <xdr:nvSpPr>
        <xdr:cNvPr id="693" name="テキスト ボックス 692"/>
        <xdr:cNvSpPr txBox="1"/>
      </xdr:nvSpPr>
      <xdr:spPr>
        <a:xfrm>
          <a:off x="15214111" y="1646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23560</xdr:rowOff>
    </xdr:from>
    <xdr:to>
      <xdr:col>76</xdr:col>
      <xdr:colOff>114300</xdr:colOff>
      <xdr:row>99</xdr:row>
      <xdr:rowOff>24964</xdr:rowOff>
    </xdr:to>
    <xdr:cxnSp macro="">
      <xdr:nvCxnSpPr>
        <xdr:cNvPr id="694" name="直線コネクタ 693"/>
        <xdr:cNvCxnSpPr/>
      </xdr:nvCxnSpPr>
      <xdr:spPr>
        <a:xfrm flipV="1">
          <a:off x="13703300" y="16997110"/>
          <a:ext cx="889000" cy="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123658</xdr:rowOff>
    </xdr:from>
    <xdr:to>
      <xdr:col>76</xdr:col>
      <xdr:colOff>165100</xdr:colOff>
      <xdr:row>98</xdr:row>
      <xdr:rowOff>53808</xdr:rowOff>
    </xdr:to>
    <xdr:sp macro="" textlink="">
      <xdr:nvSpPr>
        <xdr:cNvPr id="695" name="フローチャート: 判断 694"/>
        <xdr:cNvSpPr/>
      </xdr:nvSpPr>
      <xdr:spPr>
        <a:xfrm>
          <a:off x="14541500" y="167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70335</xdr:rowOff>
    </xdr:from>
    <xdr:ext cx="534377" cy="259045"/>
    <xdr:sp macro="" textlink="">
      <xdr:nvSpPr>
        <xdr:cNvPr id="696" name="テキスト ボックス 695"/>
        <xdr:cNvSpPr txBox="1"/>
      </xdr:nvSpPr>
      <xdr:spPr>
        <a:xfrm>
          <a:off x="14325111" y="1652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168776</xdr:rowOff>
    </xdr:from>
    <xdr:to>
      <xdr:col>71</xdr:col>
      <xdr:colOff>177800</xdr:colOff>
      <xdr:row>99</xdr:row>
      <xdr:rowOff>24964</xdr:rowOff>
    </xdr:to>
    <xdr:cxnSp macro="">
      <xdr:nvCxnSpPr>
        <xdr:cNvPr id="697" name="直線コネクタ 696"/>
        <xdr:cNvCxnSpPr/>
      </xdr:nvCxnSpPr>
      <xdr:spPr>
        <a:xfrm>
          <a:off x="12814300" y="16970876"/>
          <a:ext cx="889000" cy="2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150698</xdr:rowOff>
    </xdr:from>
    <xdr:to>
      <xdr:col>72</xdr:col>
      <xdr:colOff>38100</xdr:colOff>
      <xdr:row>97</xdr:row>
      <xdr:rowOff>80848</xdr:rowOff>
    </xdr:to>
    <xdr:sp macro="" textlink="">
      <xdr:nvSpPr>
        <xdr:cNvPr id="698" name="フローチャート: 判断 697"/>
        <xdr:cNvSpPr/>
      </xdr:nvSpPr>
      <xdr:spPr>
        <a:xfrm>
          <a:off x="13652500" y="1660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97375</xdr:rowOff>
    </xdr:from>
    <xdr:ext cx="534377" cy="259045"/>
    <xdr:sp macro="" textlink="">
      <xdr:nvSpPr>
        <xdr:cNvPr id="699" name="テキスト ボックス 698"/>
        <xdr:cNvSpPr txBox="1"/>
      </xdr:nvSpPr>
      <xdr:spPr>
        <a:xfrm>
          <a:off x="13436111" y="1638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144983</xdr:rowOff>
    </xdr:from>
    <xdr:to>
      <xdr:col>67</xdr:col>
      <xdr:colOff>101600</xdr:colOff>
      <xdr:row>97</xdr:row>
      <xdr:rowOff>75133</xdr:rowOff>
    </xdr:to>
    <xdr:sp macro="" textlink="">
      <xdr:nvSpPr>
        <xdr:cNvPr id="700" name="フローチャート: 判断 699"/>
        <xdr:cNvSpPr/>
      </xdr:nvSpPr>
      <xdr:spPr>
        <a:xfrm>
          <a:off x="12763500" y="1660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91660</xdr:rowOff>
    </xdr:from>
    <xdr:ext cx="534377" cy="259045"/>
    <xdr:sp macro="" textlink="">
      <xdr:nvSpPr>
        <xdr:cNvPr id="701" name="テキスト ボックス 700"/>
        <xdr:cNvSpPr txBox="1"/>
      </xdr:nvSpPr>
      <xdr:spPr>
        <a:xfrm>
          <a:off x="12547111" y="1637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130135</xdr:rowOff>
    </xdr:from>
    <xdr:to>
      <xdr:col>85</xdr:col>
      <xdr:colOff>177800</xdr:colOff>
      <xdr:row>99</xdr:row>
      <xdr:rowOff>60285</xdr:rowOff>
    </xdr:to>
    <xdr:sp macro="" textlink="">
      <xdr:nvSpPr>
        <xdr:cNvPr id="707" name="楕円 706"/>
        <xdr:cNvSpPr/>
      </xdr:nvSpPr>
      <xdr:spPr>
        <a:xfrm>
          <a:off x="16268700" y="1693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45062</xdr:rowOff>
    </xdr:from>
    <xdr:ext cx="534377" cy="259045"/>
    <xdr:sp macro="" textlink="">
      <xdr:nvSpPr>
        <xdr:cNvPr id="708" name="公債費該当値テキスト"/>
        <xdr:cNvSpPr txBox="1"/>
      </xdr:nvSpPr>
      <xdr:spPr>
        <a:xfrm>
          <a:off x="16370300" y="1684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129417</xdr:rowOff>
    </xdr:from>
    <xdr:to>
      <xdr:col>81</xdr:col>
      <xdr:colOff>101600</xdr:colOff>
      <xdr:row>99</xdr:row>
      <xdr:rowOff>59567</xdr:rowOff>
    </xdr:to>
    <xdr:sp macro="" textlink="">
      <xdr:nvSpPr>
        <xdr:cNvPr id="709" name="楕円 708"/>
        <xdr:cNvSpPr/>
      </xdr:nvSpPr>
      <xdr:spPr>
        <a:xfrm>
          <a:off x="15430500" y="1693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50694</xdr:rowOff>
    </xdr:from>
    <xdr:ext cx="534377" cy="259045"/>
    <xdr:sp macro="" textlink="">
      <xdr:nvSpPr>
        <xdr:cNvPr id="710" name="テキスト ボックス 709"/>
        <xdr:cNvSpPr txBox="1"/>
      </xdr:nvSpPr>
      <xdr:spPr>
        <a:xfrm>
          <a:off x="15214111" y="1702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144210</xdr:rowOff>
    </xdr:from>
    <xdr:to>
      <xdr:col>76</xdr:col>
      <xdr:colOff>165100</xdr:colOff>
      <xdr:row>99</xdr:row>
      <xdr:rowOff>74360</xdr:rowOff>
    </xdr:to>
    <xdr:sp macro="" textlink="">
      <xdr:nvSpPr>
        <xdr:cNvPr id="711" name="楕円 710"/>
        <xdr:cNvSpPr/>
      </xdr:nvSpPr>
      <xdr:spPr>
        <a:xfrm>
          <a:off x="14541500" y="1694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65487</xdr:rowOff>
    </xdr:from>
    <xdr:ext cx="534377" cy="259045"/>
    <xdr:sp macro="" textlink="">
      <xdr:nvSpPr>
        <xdr:cNvPr id="712" name="テキスト ボックス 711"/>
        <xdr:cNvSpPr txBox="1"/>
      </xdr:nvSpPr>
      <xdr:spPr>
        <a:xfrm>
          <a:off x="14325111" y="1703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145614</xdr:rowOff>
    </xdr:from>
    <xdr:to>
      <xdr:col>72</xdr:col>
      <xdr:colOff>38100</xdr:colOff>
      <xdr:row>99</xdr:row>
      <xdr:rowOff>75764</xdr:rowOff>
    </xdr:to>
    <xdr:sp macro="" textlink="">
      <xdr:nvSpPr>
        <xdr:cNvPr id="713" name="楕円 712"/>
        <xdr:cNvSpPr/>
      </xdr:nvSpPr>
      <xdr:spPr>
        <a:xfrm>
          <a:off x="13652500" y="1694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66891</xdr:rowOff>
    </xdr:from>
    <xdr:ext cx="534377" cy="259045"/>
    <xdr:sp macro="" textlink="">
      <xdr:nvSpPr>
        <xdr:cNvPr id="714" name="テキスト ボックス 713"/>
        <xdr:cNvSpPr txBox="1"/>
      </xdr:nvSpPr>
      <xdr:spPr>
        <a:xfrm>
          <a:off x="13436111" y="1704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117976</xdr:rowOff>
    </xdr:from>
    <xdr:to>
      <xdr:col>67</xdr:col>
      <xdr:colOff>101600</xdr:colOff>
      <xdr:row>99</xdr:row>
      <xdr:rowOff>48126</xdr:rowOff>
    </xdr:to>
    <xdr:sp macro="" textlink="">
      <xdr:nvSpPr>
        <xdr:cNvPr id="715" name="楕円 714"/>
        <xdr:cNvSpPr/>
      </xdr:nvSpPr>
      <xdr:spPr>
        <a:xfrm>
          <a:off x="12763500" y="1692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39253</xdr:rowOff>
    </xdr:from>
    <xdr:ext cx="534377" cy="259045"/>
    <xdr:sp macro="" textlink="">
      <xdr:nvSpPr>
        <xdr:cNvPr id="716" name="テキスト ボックス 715"/>
        <xdr:cNvSpPr txBox="1"/>
      </xdr:nvSpPr>
      <xdr:spPr>
        <a:xfrm>
          <a:off x="12547111" y="1701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76835</xdr:rowOff>
    </xdr:from>
    <xdr:to>
      <xdr:col>116</xdr:col>
      <xdr:colOff>62864</xdr:colOff>
      <xdr:row>39</xdr:row>
      <xdr:rowOff>44450</xdr:rowOff>
    </xdr:to>
    <xdr:cxnSp macro="">
      <xdr:nvCxnSpPr>
        <xdr:cNvPr id="740" name="直線コネクタ 739"/>
        <xdr:cNvCxnSpPr/>
      </xdr:nvCxnSpPr>
      <xdr:spPr>
        <a:xfrm flipV="1">
          <a:off x="22159595" y="5391785"/>
          <a:ext cx="1269"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70502</xdr:rowOff>
    </xdr:from>
    <xdr:ext cx="249299" cy="259045"/>
    <xdr:sp macro="" textlink="">
      <xdr:nvSpPr>
        <xdr:cNvPr id="741" name="諸支出金最小値テキスト"/>
        <xdr:cNvSpPr txBox="1"/>
      </xdr:nvSpPr>
      <xdr:spPr>
        <a:xfrm>
          <a:off x="22212300" y="67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23512</xdr:rowOff>
    </xdr:from>
    <xdr:ext cx="469744" cy="259045"/>
    <xdr:sp macro="" textlink="">
      <xdr:nvSpPr>
        <xdr:cNvPr id="743" name="諸支出金最大値テキスト"/>
        <xdr:cNvSpPr txBox="1"/>
      </xdr:nvSpPr>
      <xdr:spPr>
        <a:xfrm>
          <a:off x="22212300" y="516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76835</xdr:rowOff>
    </xdr:from>
    <xdr:to>
      <xdr:col>116</xdr:col>
      <xdr:colOff>152400</xdr:colOff>
      <xdr:row>31</xdr:row>
      <xdr:rowOff>76835</xdr:rowOff>
    </xdr:to>
    <xdr:cxnSp macro="">
      <xdr:nvCxnSpPr>
        <xdr:cNvPr id="744" name="直線コネクタ 743"/>
        <xdr:cNvCxnSpPr/>
      </xdr:nvCxnSpPr>
      <xdr:spPr>
        <a:xfrm>
          <a:off x="22072600" y="539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159402</xdr:rowOff>
    </xdr:from>
    <xdr:ext cx="313932" cy="259045"/>
    <xdr:sp macro="" textlink="">
      <xdr:nvSpPr>
        <xdr:cNvPr id="746" name="諸支出金平均値テキスト"/>
        <xdr:cNvSpPr txBox="1"/>
      </xdr:nvSpPr>
      <xdr:spPr>
        <a:xfrm>
          <a:off x="22212300" y="650305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47" name="フローチャート: 判断 746"/>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123571</xdr:rowOff>
    </xdr:from>
    <xdr:to>
      <xdr:col>112</xdr:col>
      <xdr:colOff>38100</xdr:colOff>
      <xdr:row>39</xdr:row>
      <xdr:rowOff>53721</xdr:rowOff>
    </xdr:to>
    <xdr:sp macro="" textlink="">
      <xdr:nvSpPr>
        <xdr:cNvPr id="749" name="フローチャート: 判断 748"/>
        <xdr:cNvSpPr/>
      </xdr:nvSpPr>
      <xdr:spPr>
        <a:xfrm>
          <a:off x="21272500" y="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70248</xdr:rowOff>
    </xdr:from>
    <xdr:ext cx="378565" cy="259045"/>
    <xdr:sp macro="" textlink="">
      <xdr:nvSpPr>
        <xdr:cNvPr id="750" name="テキスト ボックス 749"/>
        <xdr:cNvSpPr txBox="1"/>
      </xdr:nvSpPr>
      <xdr:spPr>
        <a:xfrm>
          <a:off x="21134017" y="641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144526</xdr:rowOff>
    </xdr:from>
    <xdr:to>
      <xdr:col>107</xdr:col>
      <xdr:colOff>101600</xdr:colOff>
      <xdr:row>39</xdr:row>
      <xdr:rowOff>74676</xdr:rowOff>
    </xdr:to>
    <xdr:sp macro="" textlink="">
      <xdr:nvSpPr>
        <xdr:cNvPr id="752" name="フローチャート: 判断 751"/>
        <xdr:cNvSpPr/>
      </xdr:nvSpPr>
      <xdr:spPr>
        <a:xfrm>
          <a:off x="20383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91203</xdr:rowOff>
    </xdr:from>
    <xdr:ext cx="313932" cy="259045"/>
    <xdr:sp macro="" textlink="">
      <xdr:nvSpPr>
        <xdr:cNvPr id="753" name="テキスト ボックス 752"/>
        <xdr:cNvSpPr txBox="1"/>
      </xdr:nvSpPr>
      <xdr:spPr>
        <a:xfrm>
          <a:off x="20277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72898</xdr:rowOff>
    </xdr:from>
    <xdr:to>
      <xdr:col>102</xdr:col>
      <xdr:colOff>165100</xdr:colOff>
      <xdr:row>39</xdr:row>
      <xdr:rowOff>3048</xdr:rowOff>
    </xdr:to>
    <xdr:sp macro="" textlink="">
      <xdr:nvSpPr>
        <xdr:cNvPr id="755" name="フローチャート: 判断 754"/>
        <xdr:cNvSpPr/>
      </xdr:nvSpPr>
      <xdr:spPr>
        <a:xfrm>
          <a:off x="19494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19575</xdr:rowOff>
    </xdr:from>
    <xdr:ext cx="378565" cy="259045"/>
    <xdr:sp macro="" textlink="">
      <xdr:nvSpPr>
        <xdr:cNvPr id="756" name="テキスト ボックス 755"/>
        <xdr:cNvSpPr txBox="1"/>
      </xdr:nvSpPr>
      <xdr:spPr>
        <a:xfrm>
          <a:off x="19356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88138</xdr:rowOff>
    </xdr:from>
    <xdr:to>
      <xdr:col>98</xdr:col>
      <xdr:colOff>38100</xdr:colOff>
      <xdr:row>38</xdr:row>
      <xdr:rowOff>18288</xdr:rowOff>
    </xdr:to>
    <xdr:sp macro="" textlink="">
      <xdr:nvSpPr>
        <xdr:cNvPr id="757" name="フローチャート: 判断 756"/>
        <xdr:cNvSpPr/>
      </xdr:nvSpPr>
      <xdr:spPr>
        <a:xfrm>
          <a:off x="18605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34815</xdr:rowOff>
    </xdr:from>
    <xdr:ext cx="378565" cy="259045"/>
    <xdr:sp macro="" textlink="">
      <xdr:nvSpPr>
        <xdr:cNvPr id="758" name="テキスト ボックス 757"/>
        <xdr:cNvSpPr txBox="1"/>
      </xdr:nvSpPr>
      <xdr:spPr>
        <a:xfrm>
          <a:off x="18467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114952</xdr:rowOff>
    </xdr:from>
    <xdr:ext cx="249299" cy="259045"/>
    <xdr:sp macro="" textlink="">
      <xdr:nvSpPr>
        <xdr:cNvPr id="765" name="諸支出金該当値テキスト"/>
        <xdr:cNvSpPr txBox="1"/>
      </xdr:nvSpPr>
      <xdr:spPr>
        <a:xfrm>
          <a:off x="22212300" y="6630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7" name="テキスト ボックス 786"/>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9" name="テキスト ボックス 788"/>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1" name="テキスト ボックス 790"/>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5" name="直線コネクタ 794"/>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6"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8"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4" name="フローチャート: 判断 803"/>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7" name="フローチャート: 判断 806"/>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10" name="フローチャート: 判断 809"/>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11" name="テキスト ボックス 810"/>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100330</xdr:rowOff>
    </xdr:from>
    <xdr:to>
      <xdr:col>98</xdr:col>
      <xdr:colOff>38100</xdr:colOff>
      <xdr:row>52</xdr:row>
      <xdr:rowOff>30480</xdr:rowOff>
    </xdr:to>
    <xdr:sp macro="" textlink="">
      <xdr:nvSpPr>
        <xdr:cNvPr id="812" name="フローチャート: 判断 811"/>
        <xdr:cNvSpPr/>
      </xdr:nvSpPr>
      <xdr:spPr>
        <a:xfrm>
          <a:off x="18605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50</xdr:row>
      <xdr:rowOff>47007</xdr:rowOff>
    </xdr:from>
    <xdr:ext cx="313932" cy="259045"/>
    <xdr:sp macro="" textlink="">
      <xdr:nvSpPr>
        <xdr:cNvPr id="813" name="テキスト ボックス 812"/>
        <xdr:cNvSpPr txBox="1"/>
      </xdr:nvSpPr>
      <xdr:spPr>
        <a:xfrm>
          <a:off x="18499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0"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2" name="テキスト ボックス 821"/>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4" name="テキスト ボックス 823"/>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6" name="テキスト ボックス 825"/>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8" name="テキスト ボックス 827"/>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374,868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千円ととなっており，目的別歳出を住民一人あたりのコストで見ると，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全ての項目で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の平均を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下回る。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唯一，消防費については類似団体平均に近い数値となっているが，それ以外の項目では大きく下回る結果となった。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今後も効率的な行財政運営を継続するとともに，市民のニーズに合う行政サービスを厳選し，各事業に必要な支出を確保するよう努める。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千葉県館山市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年度決算において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，実質収支，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実質単年度収支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ともに黒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字となっている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。実質単年度収支が赤字となっている年度（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H26,H28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）もあるが，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前年度からの繰越金が大きかったことによるものであり，財政運営上問題はない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と考える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財政調整基金残高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標準財政規模比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）はほぼ横ばいの状況が続いており，昨年度から微増となった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当市を取り巻く厳しい財政状況は今後も継続すると考えられるが，事務事業の見直し，施設の統廃合や民間委託の推進など行財政改革に着手することで，健全な財政運営に努め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千葉県館山市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年度から全ての会計で赤字は発生していない。</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今後も各会計において赤字が発生しないよう，財政運営に努める。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千葉県館山市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一般会計の元利償還金の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好転</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要因），組合および公営企業の起債の元利償還金の微増（悪化要因），及び算入公債費等の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好転</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要因）により，実質公債費率の分子は昨年度から</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好転</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）した。　</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元利償還金については，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普通建設事業について平準化して実施してきたことにより，急激に増加するようなことなく，ほぼ横ばいで推移してきている。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近い将来必ず実施しなければならない大規模な耐震化事業，老朽化対策事業に対応するためにも，「館山市公共施設総合管理計画」に基づく計画的な施設の更新や交付税算入率の高い起債の活用により，新発債の平準化と抑制に努め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千葉県館山市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地方債残高</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は減少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好転</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要因）</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退職手当負担見込額の減少（好転要因）</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がある一方，</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基準財政需要見込額の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悪化</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要因）により，将来負担比率の分子は昨年度から微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悪化</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）となり，過去</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年間ほぼ横ばいの状況である。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今後は，大規模な耐震化事業，老朽化対策事業を実施する必要もあり，数値の上昇が見込まれる。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「館山市公共施設総合管理計画」に基づく計画的な施設の更新や交付税算入率の高い起債の活用により，新発債の平準化と抑制に努める。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千葉県館山市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基金全体としては過去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年で微増となっている。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財政調整基金，その他特定目的基金ともに微増となっている。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減債基金については残高がなく，積立ができていない状況が続いている。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各年度の財政需要に対応するため，財政調整基金は現状維持が精いっぱいの状況である。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財政調整基金については，安定的な財政運営のため，目標額の残高となるように積み増すことを目指す。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特定目的基金については，当市の厳しい財政状況を考慮しつつ，目的に即した積立，取崩を行い，安定した財政運営に資するよう活用する。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　　　　　　　　  目的：庁舎の建設，教育施設の建設　　　　　　　目標額：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・やさしいまちづくり推進基金　　目的：地域福祉推進事業　　　　　　　　　　　　目標額：なし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・環境衛生施設整備基金　　　　　目的：し尿・ごみ処理施設の建設・維持管理など　目標額：なし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・子ども・子育て支援基金　　　　目的：子ども子育て支援に資する事業　　　　　　目標額：なし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・フレフレ・たてやま応援基金　　目的：ふるさと納税で応援する事業　　　　　　　目標額：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円（翌年度全額充当）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その他特定目的基金については，微増となっており，ふるさと納税の増加に伴い，ふるさと納税を原資とする基金残高が増加している。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当市の厳しい財政状況を考慮するとともに，基金を充当する事業，積立目標額を明確化し，財政運営への適切な活用を図る。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庁舎建設基金については，今後実施する，「給食センター建設事業」，「中学校建設事業」の財源に充てる予定。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財政調整基金残高は横ばいで推移している。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当初予算においては多くを取崩す予算編成となっているが，決算としては何とか昨年度と同水準を維持している状況である。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安定的な財政運営のため，財政調整基金の残高は標準財政規模比で県平均程度を目標としている。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年度決算では約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近年残高なしの状況が続いている。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今後，大規模事業により公債費の増加が見込まれるところであるが，財政状況が厳しく，毎年定額を積立てる余裕はない状況である。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まずは財政調整基金を目標額まで積立てるのが最優先と考える。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千葉県館山市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47,345
46,969
110.05
18,923,664
17,748,146
1,161,663
10,924,498
17,686,025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・当市では、平成</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２９</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年度に策定した公共施設等総合管理計画において、公共施設等の延べ床面積を</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２０</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以上</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削減するという目標を掲げ、老朽化した施設の集約化・複合化や除却を進めている。</a:t>
          </a:r>
          <a:endPar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有形固定資産減価償却率については</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６０％前後で推移しており、</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類似団体平均と比較すると</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概ね同程度となっている。なお、平成２７年度から２８年度への減少は小中一貫校整備や幼稚園建替えによる有形固定資産額の増加に伴うものである。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20108</xdr:rowOff>
    </xdr:from>
    <xdr:to>
      <xdr:col>23</xdr:col>
      <xdr:colOff>85090</xdr:colOff>
      <xdr:row>34</xdr:row>
      <xdr:rowOff>82973</xdr:rowOff>
    </xdr:to>
    <xdr:cxnSp macro="">
      <xdr:nvCxnSpPr>
        <xdr:cNvPr id="64" name="直線コネクタ 63"/>
        <xdr:cNvCxnSpPr/>
      </xdr:nvCxnSpPr>
      <xdr:spPr>
        <a:xfrm flipV="1">
          <a:off x="4760595" y="5420783"/>
          <a:ext cx="127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65" name="有形固定資産減価償却率最小値テキスト"/>
        <xdr:cNvSpPr txBox="1"/>
      </xdr:nvSpPr>
      <xdr:spPr>
        <a:xfrm>
          <a:off x="4813300" y="6687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66" name="直線コネクタ 65"/>
        <xdr:cNvCxnSpPr/>
      </xdr:nvCxnSpPr>
      <xdr:spPr>
        <a:xfrm>
          <a:off x="4673600" y="668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138235</xdr:rowOff>
    </xdr:from>
    <xdr:ext cx="405111" cy="259045"/>
    <xdr:sp macro="" textlink="">
      <xdr:nvSpPr>
        <xdr:cNvPr id="67" name="有形固定資産減価償却率最大値テキスト"/>
        <xdr:cNvSpPr txBox="1"/>
      </xdr:nvSpPr>
      <xdr:spPr>
        <a:xfrm>
          <a:off x="4813300" y="5196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20108</xdr:rowOff>
    </xdr:from>
    <xdr:to>
      <xdr:col>23</xdr:col>
      <xdr:colOff>174625</xdr:colOff>
      <xdr:row>27</xdr:row>
      <xdr:rowOff>20108</xdr:rowOff>
    </xdr:to>
    <xdr:cxnSp macro="">
      <xdr:nvCxnSpPr>
        <xdr:cNvPr id="68" name="直線コネクタ 67"/>
        <xdr:cNvCxnSpPr/>
      </xdr:nvCxnSpPr>
      <xdr:spPr>
        <a:xfrm>
          <a:off x="4673600" y="5420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132732</xdr:rowOff>
    </xdr:from>
    <xdr:ext cx="405111" cy="259045"/>
    <xdr:sp macro="" textlink="">
      <xdr:nvSpPr>
        <xdr:cNvPr id="69" name="有形固定資産減価償却率平均値テキスト"/>
        <xdr:cNvSpPr txBox="1"/>
      </xdr:nvSpPr>
      <xdr:spPr>
        <a:xfrm>
          <a:off x="4813300" y="5876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0" name="フローチャート: 判断 69"/>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109855</xdr:rowOff>
    </xdr:from>
    <xdr:to>
      <xdr:col>19</xdr:col>
      <xdr:colOff>187325</xdr:colOff>
      <xdr:row>31</xdr:row>
      <xdr:rowOff>40005</xdr:rowOff>
    </xdr:to>
    <xdr:sp macro="" textlink="">
      <xdr:nvSpPr>
        <xdr:cNvPr id="71" name="フローチャート: 判断 70"/>
        <xdr:cNvSpPr/>
      </xdr:nvSpPr>
      <xdr:spPr>
        <a:xfrm>
          <a:off x="4000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24765</xdr:rowOff>
    </xdr:from>
    <xdr:to>
      <xdr:col>15</xdr:col>
      <xdr:colOff>187325</xdr:colOff>
      <xdr:row>31</xdr:row>
      <xdr:rowOff>126365</xdr:rowOff>
    </xdr:to>
    <xdr:sp macro="" textlink="">
      <xdr:nvSpPr>
        <xdr:cNvPr id="72" name="フローチャート: 判断 71"/>
        <xdr:cNvSpPr/>
      </xdr:nvSpPr>
      <xdr:spPr>
        <a:xfrm>
          <a:off x="3238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131445</xdr:rowOff>
    </xdr:from>
    <xdr:to>
      <xdr:col>23</xdr:col>
      <xdr:colOff>136525</xdr:colOff>
      <xdr:row>31</xdr:row>
      <xdr:rowOff>61595</xdr:rowOff>
    </xdr:to>
    <xdr:sp macro="" textlink="">
      <xdr:nvSpPr>
        <xdr:cNvPr id="78" name="楕円 77"/>
        <xdr:cNvSpPr/>
      </xdr:nvSpPr>
      <xdr:spPr>
        <a:xfrm>
          <a:off x="47117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109872</xdr:rowOff>
    </xdr:from>
    <xdr:ext cx="405111" cy="259045"/>
    <xdr:sp macro="" textlink="">
      <xdr:nvSpPr>
        <xdr:cNvPr id="79" name="有形固定資産減価償却率該当値テキスト"/>
        <xdr:cNvSpPr txBox="1"/>
      </xdr:nvSpPr>
      <xdr:spPr>
        <a:xfrm>
          <a:off x="4813300" y="6024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21167</xdr:rowOff>
    </xdr:from>
    <xdr:to>
      <xdr:col>19</xdr:col>
      <xdr:colOff>187325</xdr:colOff>
      <xdr:row>31</xdr:row>
      <xdr:rowOff>122767</xdr:rowOff>
    </xdr:to>
    <xdr:sp macro="" textlink="">
      <xdr:nvSpPr>
        <xdr:cNvPr id="80" name="楕円 79"/>
        <xdr:cNvSpPr/>
      </xdr:nvSpPr>
      <xdr:spPr>
        <a:xfrm>
          <a:off x="4000500" y="610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10795</xdr:rowOff>
    </xdr:from>
    <xdr:to>
      <xdr:col>23</xdr:col>
      <xdr:colOff>85725</xdr:colOff>
      <xdr:row>31</xdr:row>
      <xdr:rowOff>71967</xdr:rowOff>
    </xdr:to>
    <xdr:cxnSp macro="">
      <xdr:nvCxnSpPr>
        <xdr:cNvPr id="81" name="直線コネクタ 80"/>
        <xdr:cNvCxnSpPr/>
      </xdr:nvCxnSpPr>
      <xdr:spPr>
        <a:xfrm flipV="1">
          <a:off x="4051300" y="6097270"/>
          <a:ext cx="7112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37888</xdr:rowOff>
    </xdr:from>
    <xdr:to>
      <xdr:col>15</xdr:col>
      <xdr:colOff>187325</xdr:colOff>
      <xdr:row>30</xdr:row>
      <xdr:rowOff>139488</xdr:rowOff>
    </xdr:to>
    <xdr:sp macro="" textlink="">
      <xdr:nvSpPr>
        <xdr:cNvPr id="82" name="楕円 81"/>
        <xdr:cNvSpPr/>
      </xdr:nvSpPr>
      <xdr:spPr>
        <a:xfrm>
          <a:off x="3238500" y="595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88688</xdr:rowOff>
    </xdr:from>
    <xdr:to>
      <xdr:col>19</xdr:col>
      <xdr:colOff>136525</xdr:colOff>
      <xdr:row>31</xdr:row>
      <xdr:rowOff>71967</xdr:rowOff>
    </xdr:to>
    <xdr:cxnSp macro="">
      <xdr:nvCxnSpPr>
        <xdr:cNvPr id="83" name="直線コネクタ 82"/>
        <xdr:cNvCxnSpPr/>
      </xdr:nvCxnSpPr>
      <xdr:spPr>
        <a:xfrm>
          <a:off x="3289300" y="6003713"/>
          <a:ext cx="762000" cy="15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56532</xdr:rowOff>
    </xdr:from>
    <xdr:ext cx="405111" cy="259045"/>
    <xdr:sp macro="" textlink="">
      <xdr:nvSpPr>
        <xdr:cNvPr id="84" name="n_1aveValue有形固定資産減価償却率"/>
        <xdr:cNvSpPr txBox="1"/>
      </xdr:nvSpPr>
      <xdr:spPr>
        <a:xfrm>
          <a:off x="3836044"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117492</xdr:rowOff>
    </xdr:from>
    <xdr:ext cx="405111" cy="259045"/>
    <xdr:sp macro="" textlink="">
      <xdr:nvSpPr>
        <xdr:cNvPr id="85" name="n_2aveValue有形固定資産減価償却率"/>
        <xdr:cNvSpPr txBox="1"/>
      </xdr:nvSpPr>
      <xdr:spPr>
        <a:xfrm>
          <a:off x="30867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113894</xdr:rowOff>
    </xdr:from>
    <xdr:ext cx="405111" cy="259045"/>
    <xdr:sp macro="" textlink="">
      <xdr:nvSpPr>
        <xdr:cNvPr id="86" name="n_1mainValue有形固定資産減価償却率"/>
        <xdr:cNvSpPr txBox="1"/>
      </xdr:nvSpPr>
      <xdr:spPr>
        <a:xfrm>
          <a:off x="3836044" y="6200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156015</xdr:rowOff>
    </xdr:from>
    <xdr:ext cx="405111" cy="259045"/>
    <xdr:sp macro="" textlink="">
      <xdr:nvSpPr>
        <xdr:cNvPr id="87" name="n_2mainValue有形固定資産減価償却率"/>
        <xdr:cNvSpPr txBox="1"/>
      </xdr:nvSpPr>
      <xdr:spPr>
        <a:xfrm>
          <a:off x="3086744" y="572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・債務償還可能年数は類似団体平均を</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上</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回っており、主な要因としては、平成２７年度から２８年度にかけて</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実施した</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小中一貫校整備や幼稚園建替えに</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係る</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地方債を</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約１３</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億円借入れ</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たことによる地方債残高の増加等が考えられる。今後は給食センターの建替えなど、公共施設の大規模改修が控えているため、将来負担額及び債務償還可能年数の増加が見込まれるなか、職員数の適正化、民間委託の推進及び各種団体への補助金見直し等経常経費の</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削減に努めている。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endParaRPr lang="ja-JP" altLang="ja-JP" sz="1050">
            <a:solidFill>
              <a:srgbClr val="0070C0"/>
            </a:solidFill>
            <a:effectLst/>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0" name="テキスト ボックス 109"/>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107597</xdr:rowOff>
    </xdr:from>
    <xdr:to>
      <xdr:col>76</xdr:col>
      <xdr:colOff>21589</xdr:colOff>
      <xdr:row>34</xdr:row>
      <xdr:rowOff>79375</xdr:rowOff>
    </xdr:to>
    <xdr:cxnSp macro="">
      <xdr:nvCxnSpPr>
        <xdr:cNvPr id="116" name="直線コネクタ 115"/>
        <xdr:cNvCxnSpPr/>
      </xdr:nvCxnSpPr>
      <xdr:spPr>
        <a:xfrm flipV="1">
          <a:off x="14793595" y="5336822"/>
          <a:ext cx="1269" cy="1343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17" name="債務償還可能年数最小値テキスト"/>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18" name="直線コネクタ 117"/>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54274</xdr:rowOff>
    </xdr:from>
    <xdr:ext cx="405111" cy="259045"/>
    <xdr:sp macro="" textlink="">
      <xdr:nvSpPr>
        <xdr:cNvPr id="119" name="債務償還可能年数最大値テキスト"/>
        <xdr:cNvSpPr txBox="1"/>
      </xdr:nvSpPr>
      <xdr:spPr>
        <a:xfrm>
          <a:off x="14846300" y="511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107597</xdr:rowOff>
    </xdr:from>
    <xdr:to>
      <xdr:col>76</xdr:col>
      <xdr:colOff>111125</xdr:colOff>
      <xdr:row>26</xdr:row>
      <xdr:rowOff>107597</xdr:rowOff>
    </xdr:to>
    <xdr:cxnSp macro="">
      <xdr:nvCxnSpPr>
        <xdr:cNvPr id="120" name="直線コネクタ 119"/>
        <xdr:cNvCxnSpPr/>
      </xdr:nvCxnSpPr>
      <xdr:spPr>
        <a:xfrm>
          <a:off x="14706600" y="5336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132591</xdr:rowOff>
    </xdr:from>
    <xdr:ext cx="340478" cy="259045"/>
    <xdr:sp macro="" textlink="">
      <xdr:nvSpPr>
        <xdr:cNvPr id="121" name="債務償還可能年数平均値テキスト"/>
        <xdr:cNvSpPr txBox="1"/>
      </xdr:nvSpPr>
      <xdr:spPr>
        <a:xfrm>
          <a:off x="14846300" y="5876166"/>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154164</xdr:rowOff>
    </xdr:from>
    <xdr:to>
      <xdr:col>76</xdr:col>
      <xdr:colOff>73025</xdr:colOff>
      <xdr:row>30</xdr:row>
      <xdr:rowOff>84314</xdr:rowOff>
    </xdr:to>
    <xdr:sp macro="" textlink="">
      <xdr:nvSpPr>
        <xdr:cNvPr id="122" name="フローチャート: 判断 121"/>
        <xdr:cNvSpPr/>
      </xdr:nvSpPr>
      <xdr:spPr>
        <a:xfrm>
          <a:off x="14744700" y="589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145697</xdr:rowOff>
    </xdr:from>
    <xdr:to>
      <xdr:col>76</xdr:col>
      <xdr:colOff>73025</xdr:colOff>
      <xdr:row>29</xdr:row>
      <xdr:rowOff>75847</xdr:rowOff>
    </xdr:to>
    <xdr:sp macro="" textlink="">
      <xdr:nvSpPr>
        <xdr:cNvPr id="128" name="楕円 127"/>
        <xdr:cNvSpPr/>
      </xdr:nvSpPr>
      <xdr:spPr>
        <a:xfrm>
          <a:off x="14744700" y="571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168574</xdr:rowOff>
    </xdr:from>
    <xdr:ext cx="340478" cy="259045"/>
    <xdr:sp macro="" textlink="">
      <xdr:nvSpPr>
        <xdr:cNvPr id="129" name="債務償還可能年数該当値テキスト"/>
        <xdr:cNvSpPr txBox="1"/>
      </xdr:nvSpPr>
      <xdr:spPr>
        <a:xfrm>
          <a:off x="14846300" y="55692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千葉県館山市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47,345
46,969
110.05
18,923,664
17,748,146
1,161,663
10,924,498
17,686,025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81915</xdr:rowOff>
    </xdr:from>
    <xdr:to>
      <xdr:col>24</xdr:col>
      <xdr:colOff>62865</xdr:colOff>
      <xdr:row>41</xdr:row>
      <xdr:rowOff>142875</xdr:rowOff>
    </xdr:to>
    <xdr:cxnSp macro="">
      <xdr:nvCxnSpPr>
        <xdr:cNvPr id="56" name="直線コネクタ 55"/>
        <xdr:cNvCxnSpPr/>
      </xdr:nvCxnSpPr>
      <xdr:spPr>
        <a:xfrm flipV="1">
          <a:off x="4634865" y="5739765"/>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146702</xdr:rowOff>
    </xdr:from>
    <xdr:ext cx="405111" cy="259045"/>
    <xdr:sp macro="" textlink="">
      <xdr:nvSpPr>
        <xdr:cNvPr id="57" name="【道路】&#10;有形固定資産減価償却率最小値テキスト"/>
        <xdr:cNvSpPr txBox="1"/>
      </xdr:nvSpPr>
      <xdr:spPr>
        <a:xfrm>
          <a:off x="4673600" y="717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142875</xdr:rowOff>
    </xdr:from>
    <xdr:to>
      <xdr:col>24</xdr:col>
      <xdr:colOff>152400</xdr:colOff>
      <xdr:row>41</xdr:row>
      <xdr:rowOff>142875</xdr:rowOff>
    </xdr:to>
    <xdr:cxnSp macro="">
      <xdr:nvCxnSpPr>
        <xdr:cNvPr id="58" name="直線コネクタ 57"/>
        <xdr:cNvCxnSpPr/>
      </xdr:nvCxnSpPr>
      <xdr:spPr>
        <a:xfrm>
          <a:off x="4546600" y="717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28592</xdr:rowOff>
    </xdr:from>
    <xdr:ext cx="405111" cy="259045"/>
    <xdr:sp macro="" textlink="">
      <xdr:nvSpPr>
        <xdr:cNvPr id="59" name="【道路】&#10;有形固定資産減価償却率最大値テキスト"/>
        <xdr:cNvSpPr txBox="1"/>
      </xdr:nvSpPr>
      <xdr:spPr>
        <a:xfrm>
          <a:off x="4673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81915</xdr:rowOff>
    </xdr:from>
    <xdr:to>
      <xdr:col>24</xdr:col>
      <xdr:colOff>152400</xdr:colOff>
      <xdr:row>33</xdr:row>
      <xdr:rowOff>81915</xdr:rowOff>
    </xdr:to>
    <xdr:cxnSp macro="">
      <xdr:nvCxnSpPr>
        <xdr:cNvPr id="60" name="直線コネクタ 59"/>
        <xdr:cNvCxnSpPr/>
      </xdr:nvCxnSpPr>
      <xdr:spPr>
        <a:xfrm>
          <a:off x="4546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144797</xdr:rowOff>
    </xdr:from>
    <xdr:ext cx="405111" cy="259045"/>
    <xdr:sp macro="" textlink="">
      <xdr:nvSpPr>
        <xdr:cNvPr id="61" name="【道路】&#10;有形固定資産減価償却率平均値テキスト"/>
        <xdr:cNvSpPr txBox="1"/>
      </xdr:nvSpPr>
      <xdr:spPr>
        <a:xfrm>
          <a:off x="4673600" y="6488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166370</xdr:rowOff>
    </xdr:from>
    <xdr:to>
      <xdr:col>24</xdr:col>
      <xdr:colOff>114300</xdr:colOff>
      <xdr:row>38</xdr:row>
      <xdr:rowOff>96520</xdr:rowOff>
    </xdr:to>
    <xdr:sp macro="" textlink="">
      <xdr:nvSpPr>
        <xdr:cNvPr id="62" name="フローチャート: 判断 61"/>
        <xdr:cNvSpPr/>
      </xdr:nvSpPr>
      <xdr:spPr>
        <a:xfrm>
          <a:off x="45847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3" name="フローチャート: 判断 62"/>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21590</xdr:rowOff>
    </xdr:from>
    <xdr:to>
      <xdr:col>15</xdr:col>
      <xdr:colOff>101600</xdr:colOff>
      <xdr:row>38</xdr:row>
      <xdr:rowOff>123190</xdr:rowOff>
    </xdr:to>
    <xdr:sp macro="" textlink="">
      <xdr:nvSpPr>
        <xdr:cNvPr id="64" name="フローチャート: 判断 63"/>
        <xdr:cNvSpPr/>
      </xdr:nvSpPr>
      <xdr:spPr>
        <a:xfrm>
          <a:off x="2857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151130</xdr:rowOff>
    </xdr:from>
    <xdr:to>
      <xdr:col>24</xdr:col>
      <xdr:colOff>114300</xdr:colOff>
      <xdr:row>38</xdr:row>
      <xdr:rowOff>81280</xdr:rowOff>
    </xdr:to>
    <xdr:sp macro="" textlink="">
      <xdr:nvSpPr>
        <xdr:cNvPr id="70" name="楕円 69"/>
        <xdr:cNvSpPr/>
      </xdr:nvSpPr>
      <xdr:spPr>
        <a:xfrm>
          <a:off x="45847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2557</xdr:rowOff>
    </xdr:from>
    <xdr:ext cx="405111" cy="259045"/>
    <xdr:sp macro="" textlink="">
      <xdr:nvSpPr>
        <xdr:cNvPr id="71" name="【道路】&#10;有形固定資産減価償却率該当値テキスト"/>
        <xdr:cNvSpPr txBox="1"/>
      </xdr:nvSpPr>
      <xdr:spPr>
        <a:xfrm>
          <a:off x="4673600" y="634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10160</xdr:rowOff>
    </xdr:from>
    <xdr:to>
      <xdr:col>20</xdr:col>
      <xdr:colOff>38100</xdr:colOff>
      <xdr:row>38</xdr:row>
      <xdr:rowOff>111760</xdr:rowOff>
    </xdr:to>
    <xdr:sp macro="" textlink="">
      <xdr:nvSpPr>
        <xdr:cNvPr id="72" name="楕円 71"/>
        <xdr:cNvSpPr/>
      </xdr:nvSpPr>
      <xdr:spPr>
        <a:xfrm>
          <a:off x="3746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30480</xdr:rowOff>
    </xdr:from>
    <xdr:to>
      <xdr:col>24</xdr:col>
      <xdr:colOff>63500</xdr:colOff>
      <xdr:row>38</xdr:row>
      <xdr:rowOff>60960</xdr:rowOff>
    </xdr:to>
    <xdr:cxnSp macro="">
      <xdr:nvCxnSpPr>
        <xdr:cNvPr id="73" name="直線コネクタ 72"/>
        <xdr:cNvCxnSpPr/>
      </xdr:nvCxnSpPr>
      <xdr:spPr>
        <a:xfrm flipV="1">
          <a:off x="3797300" y="65455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42545</xdr:rowOff>
    </xdr:from>
    <xdr:to>
      <xdr:col>15</xdr:col>
      <xdr:colOff>101600</xdr:colOff>
      <xdr:row>38</xdr:row>
      <xdr:rowOff>144145</xdr:rowOff>
    </xdr:to>
    <xdr:sp macro="" textlink="">
      <xdr:nvSpPr>
        <xdr:cNvPr id="74" name="楕円 73"/>
        <xdr:cNvSpPr/>
      </xdr:nvSpPr>
      <xdr:spPr>
        <a:xfrm>
          <a:off x="2857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60960</xdr:rowOff>
    </xdr:from>
    <xdr:to>
      <xdr:col>19</xdr:col>
      <xdr:colOff>177800</xdr:colOff>
      <xdr:row>38</xdr:row>
      <xdr:rowOff>93345</xdr:rowOff>
    </xdr:to>
    <xdr:cxnSp macro="">
      <xdr:nvCxnSpPr>
        <xdr:cNvPr id="75" name="直線コネクタ 74"/>
        <xdr:cNvCxnSpPr/>
      </xdr:nvCxnSpPr>
      <xdr:spPr>
        <a:xfrm flipV="1">
          <a:off x="2908300" y="657606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76" name="n_1aveValue【道路】&#10;有形固定資産減価償却率"/>
        <xdr:cNvSpPr txBox="1"/>
      </xdr:nvSpPr>
      <xdr:spPr>
        <a:xfrm>
          <a:off x="3582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139717</xdr:rowOff>
    </xdr:from>
    <xdr:ext cx="405111" cy="259045"/>
    <xdr:sp macro="" textlink="">
      <xdr:nvSpPr>
        <xdr:cNvPr id="77" name="n_2aveValue【道路】&#10;有形固定資産減価償却率"/>
        <xdr:cNvSpPr txBox="1"/>
      </xdr:nvSpPr>
      <xdr:spPr>
        <a:xfrm>
          <a:off x="2705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102887</xdr:rowOff>
    </xdr:from>
    <xdr:ext cx="405111" cy="259045"/>
    <xdr:sp macro="" textlink="">
      <xdr:nvSpPr>
        <xdr:cNvPr id="78" name="n_1mainValue【道路】&#10;有形固定資産減価償却率"/>
        <xdr:cNvSpPr txBox="1"/>
      </xdr:nvSpPr>
      <xdr:spPr>
        <a:xfrm>
          <a:off x="35820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135272</xdr:rowOff>
    </xdr:from>
    <xdr:ext cx="405111" cy="259045"/>
    <xdr:sp macro="" textlink="">
      <xdr:nvSpPr>
        <xdr:cNvPr id="79" name="n_2mainValue【道路】&#10;有形固定資産減価償却率"/>
        <xdr:cNvSpPr txBox="1"/>
      </xdr:nvSpPr>
      <xdr:spPr>
        <a:xfrm>
          <a:off x="2705744"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29261</xdr:rowOff>
    </xdr:from>
    <xdr:to>
      <xdr:col>54</xdr:col>
      <xdr:colOff>189865</xdr:colOff>
      <xdr:row>41</xdr:row>
      <xdr:rowOff>94317</xdr:rowOff>
    </xdr:to>
    <xdr:cxnSp macro="">
      <xdr:nvCxnSpPr>
        <xdr:cNvPr id="103" name="直線コネクタ 102"/>
        <xdr:cNvCxnSpPr/>
      </xdr:nvCxnSpPr>
      <xdr:spPr>
        <a:xfrm flipV="1">
          <a:off x="10476865" y="5858561"/>
          <a:ext cx="0" cy="1265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98144</xdr:rowOff>
    </xdr:from>
    <xdr:ext cx="469744" cy="259045"/>
    <xdr:sp macro="" textlink="">
      <xdr:nvSpPr>
        <xdr:cNvPr id="104" name="【道路】&#10;一人当たり延長最小値テキスト"/>
        <xdr:cNvSpPr txBox="1"/>
      </xdr:nvSpPr>
      <xdr:spPr>
        <a:xfrm>
          <a:off x="10515600" y="7127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94317</xdr:rowOff>
    </xdr:from>
    <xdr:to>
      <xdr:col>55</xdr:col>
      <xdr:colOff>88900</xdr:colOff>
      <xdr:row>41</xdr:row>
      <xdr:rowOff>94317</xdr:rowOff>
    </xdr:to>
    <xdr:cxnSp macro="">
      <xdr:nvCxnSpPr>
        <xdr:cNvPr id="105" name="直線コネクタ 104"/>
        <xdr:cNvCxnSpPr/>
      </xdr:nvCxnSpPr>
      <xdr:spPr>
        <a:xfrm>
          <a:off x="10388600" y="7123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147388</xdr:rowOff>
    </xdr:from>
    <xdr:ext cx="534377" cy="259045"/>
    <xdr:sp macro="" textlink="">
      <xdr:nvSpPr>
        <xdr:cNvPr id="106" name="【道路】&#10;一人当たり延長最大値テキスト"/>
        <xdr:cNvSpPr txBox="1"/>
      </xdr:nvSpPr>
      <xdr:spPr>
        <a:xfrm>
          <a:off x="10515600" y="563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29261</xdr:rowOff>
    </xdr:from>
    <xdr:to>
      <xdr:col>55</xdr:col>
      <xdr:colOff>88900</xdr:colOff>
      <xdr:row>34</xdr:row>
      <xdr:rowOff>29261</xdr:rowOff>
    </xdr:to>
    <xdr:cxnSp macro="">
      <xdr:nvCxnSpPr>
        <xdr:cNvPr id="107" name="直線コネクタ 106"/>
        <xdr:cNvCxnSpPr/>
      </xdr:nvCxnSpPr>
      <xdr:spPr>
        <a:xfrm>
          <a:off x="10388600" y="585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43552</xdr:rowOff>
    </xdr:from>
    <xdr:ext cx="534377" cy="259045"/>
    <xdr:sp macro="" textlink="">
      <xdr:nvSpPr>
        <xdr:cNvPr id="108" name="【道路】&#10;一人当たり延長平均値テキスト"/>
        <xdr:cNvSpPr txBox="1"/>
      </xdr:nvSpPr>
      <xdr:spPr>
        <a:xfrm>
          <a:off x="10515600" y="6730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20675</xdr:rowOff>
    </xdr:from>
    <xdr:to>
      <xdr:col>55</xdr:col>
      <xdr:colOff>50800</xdr:colOff>
      <xdr:row>40</xdr:row>
      <xdr:rowOff>122275</xdr:rowOff>
    </xdr:to>
    <xdr:sp macro="" textlink="">
      <xdr:nvSpPr>
        <xdr:cNvPr id="109" name="フローチャート: 判断 108"/>
        <xdr:cNvSpPr/>
      </xdr:nvSpPr>
      <xdr:spPr>
        <a:xfrm>
          <a:off x="10426700" y="68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34296</xdr:rowOff>
    </xdr:from>
    <xdr:to>
      <xdr:col>50</xdr:col>
      <xdr:colOff>165100</xdr:colOff>
      <xdr:row>40</xdr:row>
      <xdr:rowOff>135896</xdr:rowOff>
    </xdr:to>
    <xdr:sp macro="" textlink="">
      <xdr:nvSpPr>
        <xdr:cNvPr id="110" name="フローチャート: 判断 109"/>
        <xdr:cNvSpPr/>
      </xdr:nvSpPr>
      <xdr:spPr>
        <a:xfrm>
          <a:off x="9588500" y="689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73882</xdr:rowOff>
    </xdr:from>
    <xdr:to>
      <xdr:col>46</xdr:col>
      <xdr:colOff>38100</xdr:colOff>
      <xdr:row>41</xdr:row>
      <xdr:rowOff>4032</xdr:rowOff>
    </xdr:to>
    <xdr:sp macro="" textlink="">
      <xdr:nvSpPr>
        <xdr:cNvPr id="111" name="フローチャート: 判断 110"/>
        <xdr:cNvSpPr/>
      </xdr:nvSpPr>
      <xdr:spPr>
        <a:xfrm>
          <a:off x="8699500" y="693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12712</xdr:rowOff>
    </xdr:from>
    <xdr:to>
      <xdr:col>55</xdr:col>
      <xdr:colOff>50800</xdr:colOff>
      <xdr:row>41</xdr:row>
      <xdr:rowOff>114312</xdr:rowOff>
    </xdr:to>
    <xdr:sp macro="" textlink="">
      <xdr:nvSpPr>
        <xdr:cNvPr id="117" name="楕円 116"/>
        <xdr:cNvSpPr/>
      </xdr:nvSpPr>
      <xdr:spPr>
        <a:xfrm>
          <a:off x="10426700" y="704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99089</xdr:rowOff>
    </xdr:from>
    <xdr:ext cx="469744" cy="259045"/>
    <xdr:sp macro="" textlink="">
      <xdr:nvSpPr>
        <xdr:cNvPr id="118" name="【道路】&#10;一人当たり延長該当値テキスト"/>
        <xdr:cNvSpPr txBox="1"/>
      </xdr:nvSpPr>
      <xdr:spPr>
        <a:xfrm>
          <a:off x="10515600" y="695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14637</xdr:rowOff>
    </xdr:from>
    <xdr:to>
      <xdr:col>50</xdr:col>
      <xdr:colOff>165100</xdr:colOff>
      <xdr:row>41</xdr:row>
      <xdr:rowOff>116237</xdr:rowOff>
    </xdr:to>
    <xdr:sp macro="" textlink="">
      <xdr:nvSpPr>
        <xdr:cNvPr id="119" name="楕円 118"/>
        <xdr:cNvSpPr/>
      </xdr:nvSpPr>
      <xdr:spPr>
        <a:xfrm>
          <a:off x="9588500" y="704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63512</xdr:rowOff>
    </xdr:from>
    <xdr:to>
      <xdr:col>55</xdr:col>
      <xdr:colOff>0</xdr:colOff>
      <xdr:row>41</xdr:row>
      <xdr:rowOff>65437</xdr:rowOff>
    </xdr:to>
    <xdr:cxnSp macro="">
      <xdr:nvCxnSpPr>
        <xdr:cNvPr id="120" name="直線コネクタ 119"/>
        <xdr:cNvCxnSpPr/>
      </xdr:nvCxnSpPr>
      <xdr:spPr>
        <a:xfrm flipV="1">
          <a:off x="9639300" y="7092962"/>
          <a:ext cx="838200" cy="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15894</xdr:rowOff>
    </xdr:from>
    <xdr:to>
      <xdr:col>46</xdr:col>
      <xdr:colOff>38100</xdr:colOff>
      <xdr:row>41</xdr:row>
      <xdr:rowOff>117494</xdr:rowOff>
    </xdr:to>
    <xdr:sp macro="" textlink="">
      <xdr:nvSpPr>
        <xdr:cNvPr id="121" name="楕円 120"/>
        <xdr:cNvSpPr/>
      </xdr:nvSpPr>
      <xdr:spPr>
        <a:xfrm>
          <a:off x="8699500" y="70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65437</xdr:rowOff>
    </xdr:from>
    <xdr:to>
      <xdr:col>50</xdr:col>
      <xdr:colOff>114300</xdr:colOff>
      <xdr:row>41</xdr:row>
      <xdr:rowOff>66694</xdr:rowOff>
    </xdr:to>
    <xdr:cxnSp macro="">
      <xdr:nvCxnSpPr>
        <xdr:cNvPr id="122" name="直線コネクタ 121"/>
        <xdr:cNvCxnSpPr/>
      </xdr:nvCxnSpPr>
      <xdr:spPr>
        <a:xfrm flipV="1">
          <a:off x="8750300" y="7094887"/>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152423</xdr:rowOff>
    </xdr:from>
    <xdr:ext cx="534377" cy="259045"/>
    <xdr:sp macro="" textlink="">
      <xdr:nvSpPr>
        <xdr:cNvPr id="123" name="n_1aveValue【道路】&#10;一人当たり延長"/>
        <xdr:cNvSpPr txBox="1"/>
      </xdr:nvSpPr>
      <xdr:spPr>
        <a:xfrm>
          <a:off x="9359411" y="666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20559</xdr:rowOff>
    </xdr:from>
    <xdr:ext cx="534377" cy="259045"/>
    <xdr:sp macro="" textlink="">
      <xdr:nvSpPr>
        <xdr:cNvPr id="124" name="n_2aveValue【道路】&#10;一人当たり延長"/>
        <xdr:cNvSpPr txBox="1"/>
      </xdr:nvSpPr>
      <xdr:spPr>
        <a:xfrm>
          <a:off x="8483111" y="670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107364</xdr:rowOff>
    </xdr:from>
    <xdr:ext cx="469744" cy="259045"/>
    <xdr:sp macro="" textlink="">
      <xdr:nvSpPr>
        <xdr:cNvPr id="125" name="n_1mainValue【道路】&#10;一人当たり延長"/>
        <xdr:cNvSpPr txBox="1"/>
      </xdr:nvSpPr>
      <xdr:spPr>
        <a:xfrm>
          <a:off x="9391727" y="713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108621</xdr:rowOff>
    </xdr:from>
    <xdr:ext cx="469744" cy="259045"/>
    <xdr:sp macro="" textlink="">
      <xdr:nvSpPr>
        <xdr:cNvPr id="126" name="n_2mainValue【道路】&#10;一人当たり延長"/>
        <xdr:cNvSpPr txBox="1"/>
      </xdr:nvSpPr>
      <xdr:spPr>
        <a:xfrm>
          <a:off x="8515427" y="713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8" name="直線コネクタ 13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9" name="テキスト ボックス 138"/>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0" name="直線コネクタ 13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1" name="テキスト ボックス 14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2" name="直線コネクタ 14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3" name="テキスト ボックス 14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4" name="直線コネクタ 14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5" name="テキスト ボックス 14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63</xdr:row>
      <xdr:rowOff>41148</xdr:rowOff>
    </xdr:to>
    <xdr:cxnSp macro="">
      <xdr:nvCxnSpPr>
        <xdr:cNvPr id="149" name="直線コネクタ 148"/>
        <xdr:cNvCxnSpPr/>
      </xdr:nvCxnSpPr>
      <xdr:spPr>
        <a:xfrm flipV="1">
          <a:off x="4634865" y="9555480"/>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44975</xdr:rowOff>
    </xdr:from>
    <xdr:ext cx="405111" cy="259045"/>
    <xdr:sp macro="" textlink="">
      <xdr:nvSpPr>
        <xdr:cNvPr id="150" name="【橋りょう・トンネル】&#10;有形固定資産減価償却率最小値テキスト"/>
        <xdr:cNvSpPr txBox="1"/>
      </xdr:nvSpPr>
      <xdr:spPr>
        <a:xfrm>
          <a:off x="4673600" y="10846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41148</xdr:rowOff>
    </xdr:from>
    <xdr:to>
      <xdr:col>24</xdr:col>
      <xdr:colOff>152400</xdr:colOff>
      <xdr:row>63</xdr:row>
      <xdr:rowOff>41148</xdr:rowOff>
    </xdr:to>
    <xdr:cxnSp macro="">
      <xdr:nvCxnSpPr>
        <xdr:cNvPr id="151" name="直線コネクタ 150"/>
        <xdr:cNvCxnSpPr/>
      </xdr:nvCxnSpPr>
      <xdr:spPr>
        <a:xfrm>
          <a:off x="4546600" y="1084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405111" cy="259045"/>
    <xdr:sp macro="" textlink="">
      <xdr:nvSpPr>
        <xdr:cNvPr id="152" name="【橋りょう・トンネル】&#10;有形固定資産減価償却率最大値テキスト"/>
        <xdr:cNvSpPr txBox="1"/>
      </xdr:nvSpPr>
      <xdr:spPr>
        <a:xfrm>
          <a:off x="4673600" y="933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53" name="直線コネクタ 152"/>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4081</xdr:rowOff>
    </xdr:from>
    <xdr:ext cx="405111" cy="259045"/>
    <xdr:sp macro="" textlink="">
      <xdr:nvSpPr>
        <xdr:cNvPr id="154" name="【橋りょう・トンネル】&#10;有形固定資産減価償却率平均値テキスト"/>
        <xdr:cNvSpPr txBox="1"/>
      </xdr:nvSpPr>
      <xdr:spPr>
        <a:xfrm>
          <a:off x="4673600" y="99481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152654</xdr:rowOff>
    </xdr:from>
    <xdr:to>
      <xdr:col>24</xdr:col>
      <xdr:colOff>114300</xdr:colOff>
      <xdr:row>59</xdr:row>
      <xdr:rowOff>82804</xdr:rowOff>
    </xdr:to>
    <xdr:sp macro="" textlink="">
      <xdr:nvSpPr>
        <xdr:cNvPr id="155" name="フローチャート: 判断 154"/>
        <xdr:cNvSpPr/>
      </xdr:nvSpPr>
      <xdr:spPr>
        <a:xfrm>
          <a:off x="4584700" y="100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152654</xdr:rowOff>
    </xdr:from>
    <xdr:to>
      <xdr:col>20</xdr:col>
      <xdr:colOff>38100</xdr:colOff>
      <xdr:row>59</xdr:row>
      <xdr:rowOff>82804</xdr:rowOff>
    </xdr:to>
    <xdr:sp macro="" textlink="">
      <xdr:nvSpPr>
        <xdr:cNvPr id="156" name="フローチャート: 判断 155"/>
        <xdr:cNvSpPr/>
      </xdr:nvSpPr>
      <xdr:spPr>
        <a:xfrm>
          <a:off x="3746500" y="100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31496</xdr:rowOff>
    </xdr:from>
    <xdr:to>
      <xdr:col>15</xdr:col>
      <xdr:colOff>101600</xdr:colOff>
      <xdr:row>59</xdr:row>
      <xdr:rowOff>133096</xdr:rowOff>
    </xdr:to>
    <xdr:sp macro="" textlink="">
      <xdr:nvSpPr>
        <xdr:cNvPr id="157" name="フローチャート: 判断 156"/>
        <xdr:cNvSpPr/>
      </xdr:nvSpPr>
      <xdr:spPr>
        <a:xfrm>
          <a:off x="28575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31496</xdr:rowOff>
    </xdr:from>
    <xdr:to>
      <xdr:col>24</xdr:col>
      <xdr:colOff>114300</xdr:colOff>
      <xdr:row>60</xdr:row>
      <xdr:rowOff>133096</xdr:rowOff>
    </xdr:to>
    <xdr:sp macro="" textlink="">
      <xdr:nvSpPr>
        <xdr:cNvPr id="163" name="楕円 162"/>
        <xdr:cNvSpPr/>
      </xdr:nvSpPr>
      <xdr:spPr>
        <a:xfrm>
          <a:off x="4584700" y="1031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9923</xdr:rowOff>
    </xdr:from>
    <xdr:ext cx="405111" cy="259045"/>
    <xdr:sp macro="" textlink="">
      <xdr:nvSpPr>
        <xdr:cNvPr id="164" name="【橋りょう・トンネル】&#10;有形固定資産減価償却率該当値テキスト"/>
        <xdr:cNvSpPr txBox="1"/>
      </xdr:nvSpPr>
      <xdr:spPr>
        <a:xfrm>
          <a:off x="4673600" y="1029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61214</xdr:rowOff>
    </xdr:from>
    <xdr:to>
      <xdr:col>20</xdr:col>
      <xdr:colOff>38100</xdr:colOff>
      <xdr:row>60</xdr:row>
      <xdr:rowOff>162814</xdr:rowOff>
    </xdr:to>
    <xdr:sp macro="" textlink="">
      <xdr:nvSpPr>
        <xdr:cNvPr id="165" name="楕円 164"/>
        <xdr:cNvSpPr/>
      </xdr:nvSpPr>
      <xdr:spPr>
        <a:xfrm>
          <a:off x="3746500" y="1034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82296</xdr:rowOff>
    </xdr:from>
    <xdr:to>
      <xdr:col>24</xdr:col>
      <xdr:colOff>63500</xdr:colOff>
      <xdr:row>60</xdr:row>
      <xdr:rowOff>112014</xdr:rowOff>
    </xdr:to>
    <xdr:cxnSp macro="">
      <xdr:nvCxnSpPr>
        <xdr:cNvPr id="166" name="直線コネクタ 165"/>
        <xdr:cNvCxnSpPr/>
      </xdr:nvCxnSpPr>
      <xdr:spPr>
        <a:xfrm flipV="1">
          <a:off x="3797300" y="10369296"/>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95504</xdr:rowOff>
    </xdr:from>
    <xdr:to>
      <xdr:col>15</xdr:col>
      <xdr:colOff>101600</xdr:colOff>
      <xdr:row>61</xdr:row>
      <xdr:rowOff>25654</xdr:rowOff>
    </xdr:to>
    <xdr:sp macro="" textlink="">
      <xdr:nvSpPr>
        <xdr:cNvPr id="167" name="楕円 166"/>
        <xdr:cNvSpPr/>
      </xdr:nvSpPr>
      <xdr:spPr>
        <a:xfrm>
          <a:off x="2857500" y="1038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112014</xdr:rowOff>
    </xdr:from>
    <xdr:to>
      <xdr:col>19</xdr:col>
      <xdr:colOff>177800</xdr:colOff>
      <xdr:row>60</xdr:row>
      <xdr:rowOff>146304</xdr:rowOff>
    </xdr:to>
    <xdr:cxnSp macro="">
      <xdr:nvCxnSpPr>
        <xdr:cNvPr id="168" name="直線コネクタ 167"/>
        <xdr:cNvCxnSpPr/>
      </xdr:nvCxnSpPr>
      <xdr:spPr>
        <a:xfrm flipV="1">
          <a:off x="2908300" y="1039901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99331</xdr:rowOff>
    </xdr:from>
    <xdr:ext cx="405111" cy="259045"/>
    <xdr:sp macro="" textlink="">
      <xdr:nvSpPr>
        <xdr:cNvPr id="169" name="n_1aveValue【橋りょう・トンネル】&#10;有形固定資産減価償却率"/>
        <xdr:cNvSpPr txBox="1"/>
      </xdr:nvSpPr>
      <xdr:spPr>
        <a:xfrm>
          <a:off x="3582044" y="9871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149623</xdr:rowOff>
    </xdr:from>
    <xdr:ext cx="405111" cy="259045"/>
    <xdr:sp macro="" textlink="">
      <xdr:nvSpPr>
        <xdr:cNvPr id="170" name="n_2aveValue【橋りょう・トンネル】&#10;有形固定資産減価償却率"/>
        <xdr:cNvSpPr txBox="1"/>
      </xdr:nvSpPr>
      <xdr:spPr>
        <a:xfrm>
          <a:off x="2705744" y="992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153941</xdr:rowOff>
    </xdr:from>
    <xdr:ext cx="405111" cy="259045"/>
    <xdr:sp macro="" textlink="">
      <xdr:nvSpPr>
        <xdr:cNvPr id="171" name="n_1mainValue【橋りょう・トンネル】&#10;有形固定資産減価償却率"/>
        <xdr:cNvSpPr txBox="1"/>
      </xdr:nvSpPr>
      <xdr:spPr>
        <a:xfrm>
          <a:off x="3582044" y="1044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16781</xdr:rowOff>
    </xdr:from>
    <xdr:ext cx="405111" cy="259045"/>
    <xdr:sp macro="" textlink="">
      <xdr:nvSpPr>
        <xdr:cNvPr id="172" name="n_2mainValue【橋りょう・トンネル】&#10;有形固定資産減価償却率"/>
        <xdr:cNvSpPr txBox="1"/>
      </xdr:nvSpPr>
      <xdr:spPr>
        <a:xfrm>
          <a:off x="2705744" y="1047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3" name="直線コネクタ 18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4" name="テキスト ボックス 18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5" name="直線コネクタ 18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6" name="テキスト ボックス 18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7" name="直線コネクタ 18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8" name="テキスト ボックス 18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9" name="直線コネクタ 18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0" name="テキスト ボックス 18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1" name="直線コネクタ 19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2" name="テキスト ボックス 191"/>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4" name="テキスト ボックス 19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154572</xdr:rowOff>
    </xdr:from>
    <xdr:to>
      <xdr:col>54</xdr:col>
      <xdr:colOff>189865</xdr:colOff>
      <xdr:row>64</xdr:row>
      <xdr:rowOff>31865</xdr:rowOff>
    </xdr:to>
    <xdr:cxnSp macro="">
      <xdr:nvCxnSpPr>
        <xdr:cNvPr id="196" name="直線コネクタ 195"/>
        <xdr:cNvCxnSpPr/>
      </xdr:nvCxnSpPr>
      <xdr:spPr>
        <a:xfrm flipV="1">
          <a:off x="10476865" y="9412872"/>
          <a:ext cx="0" cy="1591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35692</xdr:rowOff>
    </xdr:from>
    <xdr:ext cx="534377" cy="259045"/>
    <xdr:sp macro="" textlink="">
      <xdr:nvSpPr>
        <xdr:cNvPr id="197" name="【橋りょう・トンネル】&#10;一人当たり有形固定資産（償却資産）額最小値テキスト"/>
        <xdr:cNvSpPr txBox="1"/>
      </xdr:nvSpPr>
      <xdr:spPr>
        <a:xfrm>
          <a:off x="10515600" y="1100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31865</xdr:rowOff>
    </xdr:from>
    <xdr:to>
      <xdr:col>55</xdr:col>
      <xdr:colOff>88900</xdr:colOff>
      <xdr:row>64</xdr:row>
      <xdr:rowOff>31865</xdr:rowOff>
    </xdr:to>
    <xdr:cxnSp macro="">
      <xdr:nvCxnSpPr>
        <xdr:cNvPr id="198" name="直線コネクタ 197"/>
        <xdr:cNvCxnSpPr/>
      </xdr:nvCxnSpPr>
      <xdr:spPr>
        <a:xfrm>
          <a:off x="10388600" y="11004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101249</xdr:rowOff>
    </xdr:from>
    <xdr:ext cx="599010" cy="259045"/>
    <xdr:sp macro="" textlink="">
      <xdr:nvSpPr>
        <xdr:cNvPr id="199" name="【橋りょう・トンネル】&#10;一人当たり有形固定資産（償却資産）額最大値テキスト"/>
        <xdr:cNvSpPr txBox="1"/>
      </xdr:nvSpPr>
      <xdr:spPr>
        <a:xfrm>
          <a:off x="10515600" y="9188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154572</xdr:rowOff>
    </xdr:from>
    <xdr:to>
      <xdr:col>55</xdr:col>
      <xdr:colOff>88900</xdr:colOff>
      <xdr:row>54</xdr:row>
      <xdr:rowOff>154572</xdr:rowOff>
    </xdr:to>
    <xdr:cxnSp macro="">
      <xdr:nvCxnSpPr>
        <xdr:cNvPr id="200" name="直線コネクタ 199"/>
        <xdr:cNvCxnSpPr/>
      </xdr:nvCxnSpPr>
      <xdr:spPr>
        <a:xfrm>
          <a:off x="10388600" y="941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26630</xdr:rowOff>
    </xdr:from>
    <xdr:ext cx="599010" cy="259045"/>
    <xdr:sp macro="" textlink="">
      <xdr:nvSpPr>
        <xdr:cNvPr id="201" name="【橋りょう・トンネル】&#10;一人当たり有形固定資産（償却資産）額平均値テキスト"/>
        <xdr:cNvSpPr txBox="1"/>
      </xdr:nvSpPr>
      <xdr:spPr>
        <a:xfrm>
          <a:off x="10515600" y="103136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3753</xdr:rowOff>
    </xdr:from>
    <xdr:to>
      <xdr:col>55</xdr:col>
      <xdr:colOff>50800</xdr:colOff>
      <xdr:row>61</xdr:row>
      <xdr:rowOff>105353</xdr:rowOff>
    </xdr:to>
    <xdr:sp macro="" textlink="">
      <xdr:nvSpPr>
        <xdr:cNvPr id="202" name="フローチャート: 判断 201"/>
        <xdr:cNvSpPr/>
      </xdr:nvSpPr>
      <xdr:spPr>
        <a:xfrm>
          <a:off x="10426700" y="104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54308</xdr:rowOff>
    </xdr:from>
    <xdr:to>
      <xdr:col>50</xdr:col>
      <xdr:colOff>165100</xdr:colOff>
      <xdr:row>61</xdr:row>
      <xdr:rowOff>155908</xdr:rowOff>
    </xdr:to>
    <xdr:sp macro="" textlink="">
      <xdr:nvSpPr>
        <xdr:cNvPr id="203" name="フローチャート: 判断 202"/>
        <xdr:cNvSpPr/>
      </xdr:nvSpPr>
      <xdr:spPr>
        <a:xfrm>
          <a:off x="9588500" y="1051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72065</xdr:rowOff>
    </xdr:from>
    <xdr:to>
      <xdr:col>46</xdr:col>
      <xdr:colOff>38100</xdr:colOff>
      <xdr:row>62</xdr:row>
      <xdr:rowOff>2215</xdr:rowOff>
    </xdr:to>
    <xdr:sp macro="" textlink="">
      <xdr:nvSpPr>
        <xdr:cNvPr id="204" name="フローチャート: 判断 203"/>
        <xdr:cNvSpPr/>
      </xdr:nvSpPr>
      <xdr:spPr>
        <a:xfrm>
          <a:off x="8699500" y="1053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138943</xdr:rowOff>
    </xdr:from>
    <xdr:to>
      <xdr:col>55</xdr:col>
      <xdr:colOff>50800</xdr:colOff>
      <xdr:row>64</xdr:row>
      <xdr:rowOff>69093</xdr:rowOff>
    </xdr:to>
    <xdr:sp macro="" textlink="">
      <xdr:nvSpPr>
        <xdr:cNvPr id="210" name="楕円 209"/>
        <xdr:cNvSpPr/>
      </xdr:nvSpPr>
      <xdr:spPr>
        <a:xfrm>
          <a:off x="10426700" y="1094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53870</xdr:rowOff>
    </xdr:from>
    <xdr:ext cx="534377" cy="259045"/>
    <xdr:sp macro="" textlink="">
      <xdr:nvSpPr>
        <xdr:cNvPr id="211" name="【橋りょう・トンネル】&#10;一人当たり有形固定資産（償却資産）額該当値テキスト"/>
        <xdr:cNvSpPr txBox="1"/>
      </xdr:nvSpPr>
      <xdr:spPr>
        <a:xfrm>
          <a:off x="10515600" y="1085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141319</xdr:rowOff>
    </xdr:from>
    <xdr:to>
      <xdr:col>50</xdr:col>
      <xdr:colOff>165100</xdr:colOff>
      <xdr:row>64</xdr:row>
      <xdr:rowOff>71469</xdr:rowOff>
    </xdr:to>
    <xdr:sp macro="" textlink="">
      <xdr:nvSpPr>
        <xdr:cNvPr id="212" name="楕円 211"/>
        <xdr:cNvSpPr/>
      </xdr:nvSpPr>
      <xdr:spPr>
        <a:xfrm>
          <a:off x="9588500" y="1094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18293</xdr:rowOff>
    </xdr:from>
    <xdr:to>
      <xdr:col>55</xdr:col>
      <xdr:colOff>0</xdr:colOff>
      <xdr:row>64</xdr:row>
      <xdr:rowOff>20669</xdr:rowOff>
    </xdr:to>
    <xdr:cxnSp macro="">
      <xdr:nvCxnSpPr>
        <xdr:cNvPr id="213" name="直線コネクタ 212"/>
        <xdr:cNvCxnSpPr/>
      </xdr:nvCxnSpPr>
      <xdr:spPr>
        <a:xfrm flipV="1">
          <a:off x="9639300" y="10991093"/>
          <a:ext cx="838200" cy="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143213</xdr:rowOff>
    </xdr:from>
    <xdr:to>
      <xdr:col>46</xdr:col>
      <xdr:colOff>38100</xdr:colOff>
      <xdr:row>64</xdr:row>
      <xdr:rowOff>73363</xdr:rowOff>
    </xdr:to>
    <xdr:sp macro="" textlink="">
      <xdr:nvSpPr>
        <xdr:cNvPr id="214" name="楕円 213"/>
        <xdr:cNvSpPr/>
      </xdr:nvSpPr>
      <xdr:spPr>
        <a:xfrm>
          <a:off x="8699500" y="1094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20669</xdr:rowOff>
    </xdr:from>
    <xdr:to>
      <xdr:col>50</xdr:col>
      <xdr:colOff>114300</xdr:colOff>
      <xdr:row>64</xdr:row>
      <xdr:rowOff>22563</xdr:rowOff>
    </xdr:to>
    <xdr:cxnSp macro="">
      <xdr:nvCxnSpPr>
        <xdr:cNvPr id="215" name="直線コネクタ 214"/>
        <xdr:cNvCxnSpPr/>
      </xdr:nvCxnSpPr>
      <xdr:spPr>
        <a:xfrm flipV="1">
          <a:off x="8750300" y="10993469"/>
          <a:ext cx="889000" cy="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985</xdr:rowOff>
    </xdr:from>
    <xdr:ext cx="599010" cy="259045"/>
    <xdr:sp macro="" textlink="">
      <xdr:nvSpPr>
        <xdr:cNvPr id="216" name="n_1aveValue【橋りょう・トンネル】&#10;一人当たり有形固定資産（償却資産）額"/>
        <xdr:cNvSpPr txBox="1"/>
      </xdr:nvSpPr>
      <xdr:spPr>
        <a:xfrm>
          <a:off x="9327095" y="10287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18742</xdr:rowOff>
    </xdr:from>
    <xdr:ext cx="599010" cy="259045"/>
    <xdr:sp macro="" textlink="">
      <xdr:nvSpPr>
        <xdr:cNvPr id="217" name="n_2aveValue【橋りょう・トンネル】&#10;一人当たり有形固定資産（償却資産）額"/>
        <xdr:cNvSpPr txBox="1"/>
      </xdr:nvSpPr>
      <xdr:spPr>
        <a:xfrm>
          <a:off x="8450795" y="1030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62596</xdr:rowOff>
    </xdr:from>
    <xdr:ext cx="534377" cy="259045"/>
    <xdr:sp macro="" textlink="">
      <xdr:nvSpPr>
        <xdr:cNvPr id="218" name="n_1mainValue【橋りょう・トンネル】&#10;一人当たり有形固定資産（償却資産）額"/>
        <xdr:cNvSpPr txBox="1"/>
      </xdr:nvSpPr>
      <xdr:spPr>
        <a:xfrm>
          <a:off x="9359411" y="1103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64490</xdr:rowOff>
    </xdr:from>
    <xdr:ext cx="534377" cy="259045"/>
    <xdr:sp macro="" textlink="">
      <xdr:nvSpPr>
        <xdr:cNvPr id="219" name="n_2mainValue【橋りょう・トンネル】&#10;一人当たり有形固定資産（償却資産）額"/>
        <xdr:cNvSpPr txBox="1"/>
      </xdr:nvSpPr>
      <xdr:spPr>
        <a:xfrm>
          <a:off x="8483111" y="1103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0" name="テキスト ボックス 22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1" name="直線コネクタ 23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2" name="テキスト ボックス 23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3" name="直線コネクタ 23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4" name="テキスト ボックス 23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5" name="直線コネクタ 23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6" name="テキスト ボックス 23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7" name="直線コネクタ 23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8" name="テキスト ボックス 23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9" name="直線コネクタ 23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0" name="テキスト ボックス 23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2" name="テキスト ボックス 24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34289</xdr:rowOff>
    </xdr:from>
    <xdr:to>
      <xdr:col>24</xdr:col>
      <xdr:colOff>62865</xdr:colOff>
      <xdr:row>86</xdr:row>
      <xdr:rowOff>163830</xdr:rowOff>
    </xdr:to>
    <xdr:cxnSp macro="">
      <xdr:nvCxnSpPr>
        <xdr:cNvPr id="244" name="直線コネクタ 243"/>
        <xdr:cNvCxnSpPr/>
      </xdr:nvCxnSpPr>
      <xdr:spPr>
        <a:xfrm flipV="1">
          <a:off x="4634865" y="13407389"/>
          <a:ext cx="0" cy="150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167657</xdr:rowOff>
    </xdr:from>
    <xdr:ext cx="405111" cy="259045"/>
    <xdr:sp macro="" textlink="">
      <xdr:nvSpPr>
        <xdr:cNvPr id="245" name="【公営住宅】&#10;有形固定資産減価償却率最小値テキスト"/>
        <xdr:cNvSpPr txBox="1"/>
      </xdr:nvSpPr>
      <xdr:spPr>
        <a:xfrm>
          <a:off x="4673600" y="1491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163830</xdr:rowOff>
    </xdr:from>
    <xdr:to>
      <xdr:col>24</xdr:col>
      <xdr:colOff>152400</xdr:colOff>
      <xdr:row>86</xdr:row>
      <xdr:rowOff>163830</xdr:rowOff>
    </xdr:to>
    <xdr:cxnSp macro="">
      <xdr:nvCxnSpPr>
        <xdr:cNvPr id="246" name="直線コネクタ 245"/>
        <xdr:cNvCxnSpPr/>
      </xdr:nvCxnSpPr>
      <xdr:spPr>
        <a:xfrm>
          <a:off x="4546600" y="1490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152416</xdr:rowOff>
    </xdr:from>
    <xdr:ext cx="405111" cy="259045"/>
    <xdr:sp macro="" textlink="">
      <xdr:nvSpPr>
        <xdr:cNvPr id="247" name="【公営住宅】&#10;有形固定資産減価償却率最大値テキスト"/>
        <xdr:cNvSpPr txBox="1"/>
      </xdr:nvSpPr>
      <xdr:spPr>
        <a:xfrm>
          <a:off x="4673600" y="13182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34289</xdr:rowOff>
    </xdr:from>
    <xdr:to>
      <xdr:col>24</xdr:col>
      <xdr:colOff>152400</xdr:colOff>
      <xdr:row>78</xdr:row>
      <xdr:rowOff>34289</xdr:rowOff>
    </xdr:to>
    <xdr:cxnSp macro="">
      <xdr:nvCxnSpPr>
        <xdr:cNvPr id="248" name="直線コネクタ 247"/>
        <xdr:cNvCxnSpPr/>
      </xdr:nvCxnSpPr>
      <xdr:spPr>
        <a:xfrm>
          <a:off x="4546600" y="1340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154322</xdr:rowOff>
    </xdr:from>
    <xdr:ext cx="405111" cy="259045"/>
    <xdr:sp macro="" textlink="">
      <xdr:nvSpPr>
        <xdr:cNvPr id="249" name="【公営住宅】&#10;有形固定資産減価償却率平均値テキスト"/>
        <xdr:cNvSpPr txBox="1"/>
      </xdr:nvSpPr>
      <xdr:spPr>
        <a:xfrm>
          <a:off x="4673600" y="1387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xdr:rowOff>
    </xdr:from>
    <xdr:to>
      <xdr:col>24</xdr:col>
      <xdr:colOff>114300</xdr:colOff>
      <xdr:row>81</xdr:row>
      <xdr:rowOff>106045</xdr:rowOff>
    </xdr:to>
    <xdr:sp macro="" textlink="">
      <xdr:nvSpPr>
        <xdr:cNvPr id="250" name="フローチャート: 判断 249"/>
        <xdr:cNvSpPr/>
      </xdr:nvSpPr>
      <xdr:spPr>
        <a:xfrm>
          <a:off x="45847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156845</xdr:rowOff>
    </xdr:from>
    <xdr:to>
      <xdr:col>20</xdr:col>
      <xdr:colOff>38100</xdr:colOff>
      <xdr:row>81</xdr:row>
      <xdr:rowOff>86995</xdr:rowOff>
    </xdr:to>
    <xdr:sp macro="" textlink="">
      <xdr:nvSpPr>
        <xdr:cNvPr id="251" name="フローチャート: 判断 250"/>
        <xdr:cNvSpPr/>
      </xdr:nvSpPr>
      <xdr:spPr>
        <a:xfrm>
          <a:off x="3746500" y="1387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50164</xdr:rowOff>
    </xdr:from>
    <xdr:to>
      <xdr:col>15</xdr:col>
      <xdr:colOff>101600</xdr:colOff>
      <xdr:row>81</xdr:row>
      <xdr:rowOff>151764</xdr:rowOff>
    </xdr:to>
    <xdr:sp macro="" textlink="">
      <xdr:nvSpPr>
        <xdr:cNvPr id="252" name="フローチャート: 判断 251"/>
        <xdr:cNvSpPr/>
      </xdr:nvSpPr>
      <xdr:spPr>
        <a:xfrm>
          <a:off x="2857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3" name="テキスト ボックス 25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4" name="テキスト ボックス 25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5" name="テキスト ボックス 25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6" name="テキスト ボックス 25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7" name="テキスト ボックス 25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156845</xdr:rowOff>
    </xdr:from>
    <xdr:to>
      <xdr:col>24</xdr:col>
      <xdr:colOff>114300</xdr:colOff>
      <xdr:row>81</xdr:row>
      <xdr:rowOff>86995</xdr:rowOff>
    </xdr:to>
    <xdr:sp macro="" textlink="">
      <xdr:nvSpPr>
        <xdr:cNvPr id="258" name="楕円 257"/>
        <xdr:cNvSpPr/>
      </xdr:nvSpPr>
      <xdr:spPr>
        <a:xfrm>
          <a:off x="4584700" y="1387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8272</xdr:rowOff>
    </xdr:from>
    <xdr:ext cx="405111" cy="259045"/>
    <xdr:sp macro="" textlink="">
      <xdr:nvSpPr>
        <xdr:cNvPr id="259" name="【公営住宅】&#10;有形固定資産減価償却率該当値テキスト"/>
        <xdr:cNvSpPr txBox="1"/>
      </xdr:nvSpPr>
      <xdr:spPr>
        <a:xfrm>
          <a:off x="4673600"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153036</xdr:rowOff>
    </xdr:from>
    <xdr:to>
      <xdr:col>20</xdr:col>
      <xdr:colOff>38100</xdr:colOff>
      <xdr:row>81</xdr:row>
      <xdr:rowOff>83186</xdr:rowOff>
    </xdr:to>
    <xdr:sp macro="" textlink="">
      <xdr:nvSpPr>
        <xdr:cNvPr id="260" name="楕円 259"/>
        <xdr:cNvSpPr/>
      </xdr:nvSpPr>
      <xdr:spPr>
        <a:xfrm>
          <a:off x="3746500" y="1386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32386</xdr:rowOff>
    </xdr:from>
    <xdr:to>
      <xdr:col>24</xdr:col>
      <xdr:colOff>63500</xdr:colOff>
      <xdr:row>81</xdr:row>
      <xdr:rowOff>36195</xdr:rowOff>
    </xdr:to>
    <xdr:cxnSp macro="">
      <xdr:nvCxnSpPr>
        <xdr:cNvPr id="261" name="直線コネクタ 260"/>
        <xdr:cNvCxnSpPr/>
      </xdr:nvCxnSpPr>
      <xdr:spPr>
        <a:xfrm>
          <a:off x="3797300" y="13919836"/>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147320</xdr:rowOff>
    </xdr:from>
    <xdr:to>
      <xdr:col>15</xdr:col>
      <xdr:colOff>101600</xdr:colOff>
      <xdr:row>81</xdr:row>
      <xdr:rowOff>77470</xdr:rowOff>
    </xdr:to>
    <xdr:sp macro="" textlink="">
      <xdr:nvSpPr>
        <xdr:cNvPr id="262" name="楕円 261"/>
        <xdr:cNvSpPr/>
      </xdr:nvSpPr>
      <xdr:spPr>
        <a:xfrm>
          <a:off x="2857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26670</xdr:rowOff>
    </xdr:from>
    <xdr:to>
      <xdr:col>19</xdr:col>
      <xdr:colOff>177800</xdr:colOff>
      <xdr:row>81</xdr:row>
      <xdr:rowOff>32386</xdr:rowOff>
    </xdr:to>
    <xdr:cxnSp macro="">
      <xdr:nvCxnSpPr>
        <xdr:cNvPr id="263" name="直線コネクタ 262"/>
        <xdr:cNvCxnSpPr/>
      </xdr:nvCxnSpPr>
      <xdr:spPr>
        <a:xfrm>
          <a:off x="2908300" y="1391412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78122</xdr:rowOff>
    </xdr:from>
    <xdr:ext cx="405111" cy="259045"/>
    <xdr:sp macro="" textlink="">
      <xdr:nvSpPr>
        <xdr:cNvPr id="264" name="n_1aveValue【公営住宅】&#10;有形固定資産減価償却率"/>
        <xdr:cNvSpPr txBox="1"/>
      </xdr:nvSpPr>
      <xdr:spPr>
        <a:xfrm>
          <a:off x="3582044" y="1396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142891</xdr:rowOff>
    </xdr:from>
    <xdr:ext cx="405111" cy="259045"/>
    <xdr:sp macro="" textlink="">
      <xdr:nvSpPr>
        <xdr:cNvPr id="265" name="n_2aveValue【公営住宅】&#10;有形固定資産減価償却率"/>
        <xdr:cNvSpPr txBox="1"/>
      </xdr:nvSpPr>
      <xdr:spPr>
        <a:xfrm>
          <a:off x="2705744" y="1403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99713</xdr:rowOff>
    </xdr:from>
    <xdr:ext cx="405111" cy="259045"/>
    <xdr:sp macro="" textlink="">
      <xdr:nvSpPr>
        <xdr:cNvPr id="266" name="n_1mainValue【公営住宅】&#10;有形固定資産減価償却率"/>
        <xdr:cNvSpPr txBox="1"/>
      </xdr:nvSpPr>
      <xdr:spPr>
        <a:xfrm>
          <a:off x="3582044" y="1364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93997</xdr:rowOff>
    </xdr:from>
    <xdr:ext cx="405111" cy="259045"/>
    <xdr:sp macro="" textlink="">
      <xdr:nvSpPr>
        <xdr:cNvPr id="267" name="n_2mainValue【公営住宅】&#10;有形固定資産減価償却率"/>
        <xdr:cNvSpPr txBox="1"/>
      </xdr:nvSpPr>
      <xdr:spPr>
        <a:xfrm>
          <a:off x="2705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8" name="直線コネクタ 27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9" name="テキスト ボックス 27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0" name="直線コネクタ 27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281" name="テキスト ボックス 280"/>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2" name="直線コネクタ 28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283" name="テキスト ボックス 282"/>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4" name="直線コネクタ 28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285" name="テキスト ボックス 284"/>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6" name="直線コネクタ 28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7" name="テキスト ボックス 286"/>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131254</xdr:rowOff>
    </xdr:from>
    <xdr:to>
      <xdr:col>54</xdr:col>
      <xdr:colOff>189865</xdr:colOff>
      <xdr:row>86</xdr:row>
      <xdr:rowOff>32041</xdr:rowOff>
    </xdr:to>
    <xdr:cxnSp macro="">
      <xdr:nvCxnSpPr>
        <xdr:cNvPr id="289" name="直線コネクタ 288"/>
        <xdr:cNvCxnSpPr/>
      </xdr:nvCxnSpPr>
      <xdr:spPr>
        <a:xfrm flipV="1">
          <a:off x="10476865" y="13504354"/>
          <a:ext cx="0" cy="1272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36467</xdr:rowOff>
    </xdr:from>
    <xdr:ext cx="469744" cy="259045"/>
    <xdr:sp macro="" textlink="">
      <xdr:nvSpPr>
        <xdr:cNvPr id="290" name="【公営住宅】&#10;一人当たり面積最小値テキスト"/>
        <xdr:cNvSpPr txBox="1"/>
      </xdr:nvSpPr>
      <xdr:spPr>
        <a:xfrm>
          <a:off x="10515600" y="1478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32041</xdr:rowOff>
    </xdr:from>
    <xdr:to>
      <xdr:col>55</xdr:col>
      <xdr:colOff>88900</xdr:colOff>
      <xdr:row>86</xdr:row>
      <xdr:rowOff>32041</xdr:rowOff>
    </xdr:to>
    <xdr:cxnSp macro="">
      <xdr:nvCxnSpPr>
        <xdr:cNvPr id="291" name="直線コネクタ 290"/>
        <xdr:cNvCxnSpPr/>
      </xdr:nvCxnSpPr>
      <xdr:spPr>
        <a:xfrm>
          <a:off x="10388600" y="14776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77931</xdr:rowOff>
    </xdr:from>
    <xdr:ext cx="534377" cy="259045"/>
    <xdr:sp macro="" textlink="">
      <xdr:nvSpPr>
        <xdr:cNvPr id="292" name="【公営住宅】&#10;一人当たり面積最大値テキスト"/>
        <xdr:cNvSpPr txBox="1"/>
      </xdr:nvSpPr>
      <xdr:spPr>
        <a:xfrm>
          <a:off x="10515600" y="1327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131254</xdr:rowOff>
    </xdr:from>
    <xdr:to>
      <xdr:col>55</xdr:col>
      <xdr:colOff>88900</xdr:colOff>
      <xdr:row>78</xdr:row>
      <xdr:rowOff>131254</xdr:rowOff>
    </xdr:to>
    <xdr:cxnSp macro="">
      <xdr:nvCxnSpPr>
        <xdr:cNvPr id="293" name="直線コネクタ 292"/>
        <xdr:cNvCxnSpPr/>
      </xdr:nvCxnSpPr>
      <xdr:spPr>
        <a:xfrm>
          <a:off x="10388600" y="1350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125368</xdr:rowOff>
    </xdr:from>
    <xdr:ext cx="469744" cy="259045"/>
    <xdr:sp macro="" textlink="">
      <xdr:nvSpPr>
        <xdr:cNvPr id="294" name="【公営住宅】&#10;一人当たり面積平均値テキスト"/>
        <xdr:cNvSpPr txBox="1"/>
      </xdr:nvSpPr>
      <xdr:spPr>
        <a:xfrm>
          <a:off x="10515600" y="14527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102491</xdr:rowOff>
    </xdr:from>
    <xdr:to>
      <xdr:col>55</xdr:col>
      <xdr:colOff>50800</xdr:colOff>
      <xdr:row>86</xdr:row>
      <xdr:rowOff>32641</xdr:rowOff>
    </xdr:to>
    <xdr:sp macro="" textlink="">
      <xdr:nvSpPr>
        <xdr:cNvPr id="295" name="フローチャート: 判断 294"/>
        <xdr:cNvSpPr/>
      </xdr:nvSpPr>
      <xdr:spPr>
        <a:xfrm>
          <a:off x="10426700" y="1467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94376</xdr:rowOff>
    </xdr:from>
    <xdr:to>
      <xdr:col>50</xdr:col>
      <xdr:colOff>165100</xdr:colOff>
      <xdr:row>86</xdr:row>
      <xdr:rowOff>24526</xdr:rowOff>
    </xdr:to>
    <xdr:sp macro="" textlink="">
      <xdr:nvSpPr>
        <xdr:cNvPr id="296" name="フローチャート: 判断 295"/>
        <xdr:cNvSpPr/>
      </xdr:nvSpPr>
      <xdr:spPr>
        <a:xfrm>
          <a:off x="9588500" y="146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85781</xdr:rowOff>
    </xdr:from>
    <xdr:to>
      <xdr:col>46</xdr:col>
      <xdr:colOff>38100</xdr:colOff>
      <xdr:row>86</xdr:row>
      <xdr:rowOff>15931</xdr:rowOff>
    </xdr:to>
    <xdr:sp macro="" textlink="">
      <xdr:nvSpPr>
        <xdr:cNvPr id="297" name="フローチャート: 判断 296"/>
        <xdr:cNvSpPr/>
      </xdr:nvSpPr>
      <xdr:spPr>
        <a:xfrm>
          <a:off x="8699500" y="1465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8" name="テキスト ボックス 29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9" name="テキスト ボックス 29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0" name="テキスト ボックス 29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1" name="テキスト ボックス 30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2" name="テキスト ボックス 30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152691</xdr:rowOff>
    </xdr:from>
    <xdr:to>
      <xdr:col>55</xdr:col>
      <xdr:colOff>50800</xdr:colOff>
      <xdr:row>86</xdr:row>
      <xdr:rowOff>82841</xdr:rowOff>
    </xdr:to>
    <xdr:sp macro="" textlink="">
      <xdr:nvSpPr>
        <xdr:cNvPr id="303" name="楕円 302"/>
        <xdr:cNvSpPr/>
      </xdr:nvSpPr>
      <xdr:spPr>
        <a:xfrm>
          <a:off x="10426700" y="1472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80917</xdr:rowOff>
    </xdr:from>
    <xdr:ext cx="469744" cy="259045"/>
    <xdr:sp macro="" textlink="">
      <xdr:nvSpPr>
        <xdr:cNvPr id="304" name="【公営住宅】&#10;一人当たり面積該当値テキスト"/>
        <xdr:cNvSpPr txBox="1"/>
      </xdr:nvSpPr>
      <xdr:spPr>
        <a:xfrm>
          <a:off x="10515600" y="1465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152715</xdr:rowOff>
    </xdr:from>
    <xdr:to>
      <xdr:col>50</xdr:col>
      <xdr:colOff>165100</xdr:colOff>
      <xdr:row>86</xdr:row>
      <xdr:rowOff>82865</xdr:rowOff>
    </xdr:to>
    <xdr:sp macro="" textlink="">
      <xdr:nvSpPr>
        <xdr:cNvPr id="305" name="楕円 304"/>
        <xdr:cNvSpPr/>
      </xdr:nvSpPr>
      <xdr:spPr>
        <a:xfrm>
          <a:off x="9588500" y="1472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32041</xdr:rowOff>
    </xdr:from>
    <xdr:to>
      <xdr:col>55</xdr:col>
      <xdr:colOff>0</xdr:colOff>
      <xdr:row>86</xdr:row>
      <xdr:rowOff>32065</xdr:rowOff>
    </xdr:to>
    <xdr:cxnSp macro="">
      <xdr:nvCxnSpPr>
        <xdr:cNvPr id="306" name="直線コネクタ 305"/>
        <xdr:cNvCxnSpPr/>
      </xdr:nvCxnSpPr>
      <xdr:spPr>
        <a:xfrm flipV="1">
          <a:off x="9639300" y="14776741"/>
          <a:ext cx="838200" cy="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158178</xdr:rowOff>
    </xdr:from>
    <xdr:to>
      <xdr:col>46</xdr:col>
      <xdr:colOff>38100</xdr:colOff>
      <xdr:row>86</xdr:row>
      <xdr:rowOff>88328</xdr:rowOff>
    </xdr:to>
    <xdr:sp macro="" textlink="">
      <xdr:nvSpPr>
        <xdr:cNvPr id="307" name="楕円 306"/>
        <xdr:cNvSpPr/>
      </xdr:nvSpPr>
      <xdr:spPr>
        <a:xfrm>
          <a:off x="8699500" y="1473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32065</xdr:rowOff>
    </xdr:from>
    <xdr:to>
      <xdr:col>50</xdr:col>
      <xdr:colOff>114300</xdr:colOff>
      <xdr:row>86</xdr:row>
      <xdr:rowOff>37528</xdr:rowOff>
    </xdr:to>
    <xdr:cxnSp macro="">
      <xdr:nvCxnSpPr>
        <xdr:cNvPr id="308" name="直線コネクタ 307"/>
        <xdr:cNvCxnSpPr/>
      </xdr:nvCxnSpPr>
      <xdr:spPr>
        <a:xfrm flipV="1">
          <a:off x="8750300" y="14776765"/>
          <a:ext cx="889000" cy="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41053</xdr:rowOff>
    </xdr:from>
    <xdr:ext cx="469744" cy="259045"/>
    <xdr:sp macro="" textlink="">
      <xdr:nvSpPr>
        <xdr:cNvPr id="309" name="n_1aveValue【公営住宅】&#10;一人当たり面積"/>
        <xdr:cNvSpPr txBox="1"/>
      </xdr:nvSpPr>
      <xdr:spPr>
        <a:xfrm>
          <a:off x="9391727" y="144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32458</xdr:rowOff>
    </xdr:from>
    <xdr:ext cx="469744" cy="259045"/>
    <xdr:sp macro="" textlink="">
      <xdr:nvSpPr>
        <xdr:cNvPr id="310" name="n_2aveValue【公営住宅】&#10;一人当たり面積"/>
        <xdr:cNvSpPr txBox="1"/>
      </xdr:nvSpPr>
      <xdr:spPr>
        <a:xfrm>
          <a:off x="8515427" y="1443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73992</xdr:rowOff>
    </xdr:from>
    <xdr:ext cx="469744" cy="259045"/>
    <xdr:sp macro="" textlink="">
      <xdr:nvSpPr>
        <xdr:cNvPr id="311" name="n_1mainValue【公営住宅】&#10;一人当たり面積"/>
        <xdr:cNvSpPr txBox="1"/>
      </xdr:nvSpPr>
      <xdr:spPr>
        <a:xfrm>
          <a:off x="9391727" y="14818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79455</xdr:rowOff>
    </xdr:from>
    <xdr:ext cx="469744" cy="259045"/>
    <xdr:sp macro="" textlink="">
      <xdr:nvSpPr>
        <xdr:cNvPr id="312" name="n_2mainValue【公営住宅】&#10;一人当たり面積"/>
        <xdr:cNvSpPr txBox="1"/>
      </xdr:nvSpPr>
      <xdr:spPr>
        <a:xfrm>
          <a:off x="8515427" y="14824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3" name="正方形/長方形 31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4" name="正方形/長方形 31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5" name="正方形/長方形 31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6" name="正方形/長方形 31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7" name="正方形/長方形 31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8" name="正方形/長方形 31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9" name="正方形/長方形 31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0" name="正方形/長方形 31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1" name="テキスト ボックス 32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2" name="直線コネクタ 32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3" name="直線コネクタ 32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4" name="テキスト ボックス 323"/>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5" name="直線コネクタ 32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6" name="テキスト ボックス 32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7" name="直線コネクタ 32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8" name="テキスト ボックス 32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29" name="直線コネクタ 32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0" name="テキスト ボックス 32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1" name="直線コネクタ 33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2" name="テキスト ボックス 33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3" name="直線コネクタ 33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4" name="テキスト ボックス 333"/>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5" name="直線コネクタ 33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6" name="テキスト ボックス 33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121920</xdr:rowOff>
    </xdr:to>
    <xdr:cxnSp macro="">
      <xdr:nvCxnSpPr>
        <xdr:cNvPr id="338" name="直線コネクタ 337"/>
        <xdr:cNvCxnSpPr/>
      </xdr:nvCxnSpPr>
      <xdr:spPr>
        <a:xfrm flipV="1">
          <a:off x="4634865" y="17090571"/>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125747</xdr:rowOff>
    </xdr:from>
    <xdr:ext cx="340478" cy="259045"/>
    <xdr:sp macro="" textlink="">
      <xdr:nvSpPr>
        <xdr:cNvPr id="339" name="【港湾・漁港】&#10;有形固定資産減価償却率最小値テキスト"/>
        <xdr:cNvSpPr txBox="1"/>
      </xdr:nvSpPr>
      <xdr:spPr>
        <a:xfrm>
          <a:off x="4673600" y="1864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121920</xdr:rowOff>
    </xdr:from>
    <xdr:to>
      <xdr:col>24</xdr:col>
      <xdr:colOff>152400</xdr:colOff>
      <xdr:row>108</xdr:row>
      <xdr:rowOff>121920</xdr:rowOff>
    </xdr:to>
    <xdr:cxnSp macro="">
      <xdr:nvCxnSpPr>
        <xdr:cNvPr id="340" name="直線コネクタ 339"/>
        <xdr:cNvCxnSpPr/>
      </xdr:nvCxnSpPr>
      <xdr:spPr>
        <a:xfrm>
          <a:off x="4546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41" name="【港湾・漁港】&#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42" name="直線コネクタ 341"/>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38479</xdr:rowOff>
    </xdr:from>
    <xdr:ext cx="405111" cy="259045"/>
    <xdr:sp macro="" textlink="">
      <xdr:nvSpPr>
        <xdr:cNvPr id="343" name="【港湾・漁港】&#10;有形固定資産減価償却率平均値テキスト"/>
        <xdr:cNvSpPr txBox="1"/>
      </xdr:nvSpPr>
      <xdr:spPr>
        <a:xfrm>
          <a:off x="4673600" y="175263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15602</xdr:rowOff>
    </xdr:from>
    <xdr:to>
      <xdr:col>24</xdr:col>
      <xdr:colOff>114300</xdr:colOff>
      <xdr:row>103</xdr:row>
      <xdr:rowOff>117202</xdr:rowOff>
    </xdr:to>
    <xdr:sp macro="" textlink="">
      <xdr:nvSpPr>
        <xdr:cNvPr id="344" name="フローチャート: 判断 343"/>
        <xdr:cNvSpPr/>
      </xdr:nvSpPr>
      <xdr:spPr>
        <a:xfrm>
          <a:off x="4584700" y="1767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40095</xdr:rowOff>
    </xdr:from>
    <xdr:to>
      <xdr:col>20</xdr:col>
      <xdr:colOff>38100</xdr:colOff>
      <xdr:row>103</xdr:row>
      <xdr:rowOff>141695</xdr:rowOff>
    </xdr:to>
    <xdr:sp macro="" textlink="">
      <xdr:nvSpPr>
        <xdr:cNvPr id="345" name="フローチャート: 判断 344"/>
        <xdr:cNvSpPr/>
      </xdr:nvSpPr>
      <xdr:spPr>
        <a:xfrm>
          <a:off x="3746500" y="1769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62956</xdr:rowOff>
    </xdr:from>
    <xdr:to>
      <xdr:col>15</xdr:col>
      <xdr:colOff>101600</xdr:colOff>
      <xdr:row>104</xdr:row>
      <xdr:rowOff>164556</xdr:rowOff>
    </xdr:to>
    <xdr:sp macro="" textlink="">
      <xdr:nvSpPr>
        <xdr:cNvPr id="346" name="フローチャート: 判断 345"/>
        <xdr:cNvSpPr/>
      </xdr:nvSpPr>
      <xdr:spPr>
        <a:xfrm>
          <a:off x="2857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7" name="テキスト ボックス 34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8" name="テキスト ボックス 34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9" name="テキスト ボックス 34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0" name="テキスト ボックス 34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1" name="テキスト ボックス 35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352" name="楕円 351"/>
        <xdr:cNvSpPr/>
      </xdr:nvSpPr>
      <xdr:spPr>
        <a:xfrm>
          <a:off x="4584700" y="1792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77306</xdr:rowOff>
    </xdr:from>
    <xdr:ext cx="405111" cy="259045"/>
    <xdr:sp macro="" textlink="">
      <xdr:nvSpPr>
        <xdr:cNvPr id="353" name="【港湾・漁港】&#10;有形固定資産減価償却率該当値テキスト"/>
        <xdr:cNvSpPr txBox="1"/>
      </xdr:nvSpPr>
      <xdr:spPr>
        <a:xfrm>
          <a:off x="4673600" y="1790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131536</xdr:rowOff>
    </xdr:from>
    <xdr:to>
      <xdr:col>20</xdr:col>
      <xdr:colOff>38100</xdr:colOff>
      <xdr:row>105</xdr:row>
      <xdr:rowOff>61686</xdr:rowOff>
    </xdr:to>
    <xdr:sp macro="" textlink="">
      <xdr:nvSpPr>
        <xdr:cNvPr id="354" name="楕円 353"/>
        <xdr:cNvSpPr/>
      </xdr:nvSpPr>
      <xdr:spPr>
        <a:xfrm>
          <a:off x="3746500" y="1796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149679</xdr:rowOff>
    </xdr:from>
    <xdr:to>
      <xdr:col>24</xdr:col>
      <xdr:colOff>63500</xdr:colOff>
      <xdr:row>105</xdr:row>
      <xdr:rowOff>10886</xdr:rowOff>
    </xdr:to>
    <xdr:cxnSp macro="">
      <xdr:nvCxnSpPr>
        <xdr:cNvPr id="355" name="直線コネクタ 354"/>
        <xdr:cNvCxnSpPr/>
      </xdr:nvCxnSpPr>
      <xdr:spPr>
        <a:xfrm flipV="1">
          <a:off x="3797300" y="1798047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164193</xdr:rowOff>
    </xdr:from>
    <xdr:to>
      <xdr:col>15</xdr:col>
      <xdr:colOff>101600</xdr:colOff>
      <xdr:row>105</xdr:row>
      <xdr:rowOff>94343</xdr:rowOff>
    </xdr:to>
    <xdr:sp macro="" textlink="">
      <xdr:nvSpPr>
        <xdr:cNvPr id="356" name="楕円 355"/>
        <xdr:cNvSpPr/>
      </xdr:nvSpPr>
      <xdr:spPr>
        <a:xfrm>
          <a:off x="2857500" y="1799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10886</xdr:rowOff>
    </xdr:from>
    <xdr:to>
      <xdr:col>19</xdr:col>
      <xdr:colOff>177800</xdr:colOff>
      <xdr:row>105</xdr:row>
      <xdr:rowOff>43543</xdr:rowOff>
    </xdr:to>
    <xdr:cxnSp macro="">
      <xdr:nvCxnSpPr>
        <xdr:cNvPr id="357" name="直線コネクタ 356"/>
        <xdr:cNvCxnSpPr/>
      </xdr:nvCxnSpPr>
      <xdr:spPr>
        <a:xfrm flipV="1">
          <a:off x="2908300" y="1801313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158222</xdr:rowOff>
    </xdr:from>
    <xdr:ext cx="405111" cy="259045"/>
    <xdr:sp macro="" textlink="">
      <xdr:nvSpPr>
        <xdr:cNvPr id="358" name="n_1aveValue【港湾・漁港】&#10;有形固定資産減価償却率"/>
        <xdr:cNvSpPr txBox="1"/>
      </xdr:nvSpPr>
      <xdr:spPr>
        <a:xfrm>
          <a:off x="3582044" y="174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9633</xdr:rowOff>
    </xdr:from>
    <xdr:ext cx="405111" cy="259045"/>
    <xdr:sp macro="" textlink="">
      <xdr:nvSpPr>
        <xdr:cNvPr id="359" name="n_2aveValue【港湾・漁港】&#10;有形固定資産減価償却率"/>
        <xdr:cNvSpPr txBox="1"/>
      </xdr:nvSpPr>
      <xdr:spPr>
        <a:xfrm>
          <a:off x="2705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52813</xdr:rowOff>
    </xdr:from>
    <xdr:ext cx="405111" cy="259045"/>
    <xdr:sp macro="" textlink="">
      <xdr:nvSpPr>
        <xdr:cNvPr id="360" name="n_1mainValue【港湾・漁港】&#10;有形固定資産減価償却率"/>
        <xdr:cNvSpPr txBox="1"/>
      </xdr:nvSpPr>
      <xdr:spPr>
        <a:xfrm>
          <a:off x="3582044" y="1805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85470</xdr:rowOff>
    </xdr:from>
    <xdr:ext cx="405111" cy="259045"/>
    <xdr:sp macro="" textlink="">
      <xdr:nvSpPr>
        <xdr:cNvPr id="361" name="n_2mainValue【港湾・漁港】&#10;有形固定資産減価償却率"/>
        <xdr:cNvSpPr txBox="1"/>
      </xdr:nvSpPr>
      <xdr:spPr>
        <a:xfrm>
          <a:off x="2705744" y="1808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0" name="テキスト ボックス 36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1" name="直線コネクタ 37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2" name="直線コネクタ 371"/>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73" name="テキスト ボックス 372"/>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4" name="直線コネクタ 373"/>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75" name="テキスト ボックス 374"/>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6" name="直線コネクタ 375"/>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77" name="テキスト ボックス 376"/>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78" name="直線コネクタ 377"/>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79" name="テキスト ボックス 378"/>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0" name="直線コネクタ 379"/>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381" name="テキスト ボックス 380"/>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2" name="直線コネクタ 381"/>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383" name="テキスト ボックス 382"/>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4" name="直線コネクタ 38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85" name="テキスト ボックス 384"/>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159685</xdr:rowOff>
    </xdr:from>
    <xdr:to>
      <xdr:col>54</xdr:col>
      <xdr:colOff>189865</xdr:colOff>
      <xdr:row>109</xdr:row>
      <xdr:rowOff>33899</xdr:rowOff>
    </xdr:to>
    <xdr:cxnSp macro="">
      <xdr:nvCxnSpPr>
        <xdr:cNvPr id="387" name="直線コネクタ 386"/>
        <xdr:cNvCxnSpPr/>
      </xdr:nvCxnSpPr>
      <xdr:spPr>
        <a:xfrm flipV="1">
          <a:off x="10476865" y="17133235"/>
          <a:ext cx="0" cy="1588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37726</xdr:rowOff>
    </xdr:from>
    <xdr:ext cx="378565" cy="259045"/>
    <xdr:sp macro="" textlink="">
      <xdr:nvSpPr>
        <xdr:cNvPr id="388" name="【港湾・漁港】&#10;一人当たり有形固定資産（償却資産）額最小値テキスト"/>
        <xdr:cNvSpPr txBox="1"/>
      </xdr:nvSpPr>
      <xdr:spPr>
        <a:xfrm>
          <a:off x="10515600" y="18725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33899</xdr:rowOff>
    </xdr:from>
    <xdr:to>
      <xdr:col>55</xdr:col>
      <xdr:colOff>88900</xdr:colOff>
      <xdr:row>109</xdr:row>
      <xdr:rowOff>33899</xdr:rowOff>
    </xdr:to>
    <xdr:cxnSp macro="">
      <xdr:nvCxnSpPr>
        <xdr:cNvPr id="389" name="直線コネクタ 388"/>
        <xdr:cNvCxnSpPr/>
      </xdr:nvCxnSpPr>
      <xdr:spPr>
        <a:xfrm>
          <a:off x="10388600" y="1872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106362</xdr:rowOff>
    </xdr:from>
    <xdr:ext cx="599010" cy="259045"/>
    <xdr:sp macro="" textlink="">
      <xdr:nvSpPr>
        <xdr:cNvPr id="390" name="【港湾・漁港】&#10;一人当たり有形固定資産（償却資産）額最大値テキスト"/>
        <xdr:cNvSpPr txBox="1"/>
      </xdr:nvSpPr>
      <xdr:spPr>
        <a:xfrm>
          <a:off x="10515600" y="16908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159685</xdr:rowOff>
    </xdr:from>
    <xdr:to>
      <xdr:col>55</xdr:col>
      <xdr:colOff>88900</xdr:colOff>
      <xdr:row>99</xdr:row>
      <xdr:rowOff>159685</xdr:rowOff>
    </xdr:to>
    <xdr:cxnSp macro="">
      <xdr:nvCxnSpPr>
        <xdr:cNvPr id="391" name="直線コネクタ 390"/>
        <xdr:cNvCxnSpPr/>
      </xdr:nvCxnSpPr>
      <xdr:spPr>
        <a:xfrm>
          <a:off x="10388600" y="17133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52829</xdr:rowOff>
    </xdr:from>
    <xdr:ext cx="599010" cy="259045"/>
    <xdr:sp macro="" textlink="">
      <xdr:nvSpPr>
        <xdr:cNvPr id="392" name="【港湾・漁港】&#10;一人当たり有形固定資産（償却資産）額平均値テキスト"/>
        <xdr:cNvSpPr txBox="1"/>
      </xdr:nvSpPr>
      <xdr:spPr>
        <a:xfrm>
          <a:off x="10515600" y="180550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29952</xdr:rowOff>
    </xdr:from>
    <xdr:to>
      <xdr:col>55</xdr:col>
      <xdr:colOff>50800</xdr:colOff>
      <xdr:row>106</xdr:row>
      <xdr:rowOff>131552</xdr:rowOff>
    </xdr:to>
    <xdr:sp macro="" textlink="">
      <xdr:nvSpPr>
        <xdr:cNvPr id="393" name="フローチャート: 判断 392"/>
        <xdr:cNvSpPr/>
      </xdr:nvSpPr>
      <xdr:spPr>
        <a:xfrm>
          <a:off x="10426700" y="1820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27130</xdr:rowOff>
    </xdr:from>
    <xdr:to>
      <xdr:col>50</xdr:col>
      <xdr:colOff>165100</xdr:colOff>
      <xdr:row>106</xdr:row>
      <xdr:rowOff>128730</xdr:rowOff>
    </xdr:to>
    <xdr:sp macro="" textlink="">
      <xdr:nvSpPr>
        <xdr:cNvPr id="394" name="フローチャート: 判断 393"/>
        <xdr:cNvSpPr/>
      </xdr:nvSpPr>
      <xdr:spPr>
        <a:xfrm>
          <a:off x="9588500" y="1820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156307</xdr:rowOff>
    </xdr:from>
    <xdr:to>
      <xdr:col>46</xdr:col>
      <xdr:colOff>38100</xdr:colOff>
      <xdr:row>107</xdr:row>
      <xdr:rowOff>86457</xdr:rowOff>
    </xdr:to>
    <xdr:sp macro="" textlink="">
      <xdr:nvSpPr>
        <xdr:cNvPr id="395" name="フローチャート: 判断 394"/>
        <xdr:cNvSpPr/>
      </xdr:nvSpPr>
      <xdr:spPr>
        <a:xfrm>
          <a:off x="8699500" y="1833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6" name="テキスト ボックス 39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7" name="テキスト ボックス 39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8" name="テキスト ボックス 39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9" name="テキスト ボックス 39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0" name="テキスト ボックス 39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2660</xdr:rowOff>
    </xdr:from>
    <xdr:to>
      <xdr:col>55</xdr:col>
      <xdr:colOff>50800</xdr:colOff>
      <xdr:row>108</xdr:row>
      <xdr:rowOff>104260</xdr:rowOff>
    </xdr:to>
    <xdr:sp macro="" textlink="">
      <xdr:nvSpPr>
        <xdr:cNvPr id="401" name="楕円 400"/>
        <xdr:cNvSpPr/>
      </xdr:nvSpPr>
      <xdr:spPr>
        <a:xfrm>
          <a:off x="10426700" y="185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152537</xdr:rowOff>
    </xdr:from>
    <xdr:ext cx="534377" cy="259045"/>
    <xdr:sp macro="" textlink="">
      <xdr:nvSpPr>
        <xdr:cNvPr id="402" name="【港湾・漁港】&#10;一人当たり有形固定資産（償却資産）額該当値テキスト"/>
        <xdr:cNvSpPr txBox="1"/>
      </xdr:nvSpPr>
      <xdr:spPr>
        <a:xfrm>
          <a:off x="10515600" y="1849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4676</xdr:rowOff>
    </xdr:from>
    <xdr:to>
      <xdr:col>50</xdr:col>
      <xdr:colOff>165100</xdr:colOff>
      <xdr:row>108</xdr:row>
      <xdr:rowOff>106276</xdr:rowOff>
    </xdr:to>
    <xdr:sp macro="" textlink="">
      <xdr:nvSpPr>
        <xdr:cNvPr id="403" name="楕円 402"/>
        <xdr:cNvSpPr/>
      </xdr:nvSpPr>
      <xdr:spPr>
        <a:xfrm>
          <a:off x="9588500" y="1852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53460</xdr:rowOff>
    </xdr:from>
    <xdr:to>
      <xdr:col>55</xdr:col>
      <xdr:colOff>0</xdr:colOff>
      <xdr:row>108</xdr:row>
      <xdr:rowOff>55476</xdr:rowOff>
    </xdr:to>
    <xdr:cxnSp macro="">
      <xdr:nvCxnSpPr>
        <xdr:cNvPr id="404" name="直線コネクタ 403"/>
        <xdr:cNvCxnSpPr/>
      </xdr:nvCxnSpPr>
      <xdr:spPr>
        <a:xfrm flipV="1">
          <a:off x="9639300" y="18570060"/>
          <a:ext cx="838200" cy="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5995</xdr:rowOff>
    </xdr:from>
    <xdr:to>
      <xdr:col>46</xdr:col>
      <xdr:colOff>38100</xdr:colOff>
      <xdr:row>108</xdr:row>
      <xdr:rowOff>107595</xdr:rowOff>
    </xdr:to>
    <xdr:sp macro="" textlink="">
      <xdr:nvSpPr>
        <xdr:cNvPr id="405" name="楕円 404"/>
        <xdr:cNvSpPr/>
      </xdr:nvSpPr>
      <xdr:spPr>
        <a:xfrm>
          <a:off x="8699500" y="1852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55476</xdr:rowOff>
    </xdr:from>
    <xdr:to>
      <xdr:col>50</xdr:col>
      <xdr:colOff>114300</xdr:colOff>
      <xdr:row>108</xdr:row>
      <xdr:rowOff>56795</xdr:rowOff>
    </xdr:to>
    <xdr:cxnSp macro="">
      <xdr:nvCxnSpPr>
        <xdr:cNvPr id="406" name="直線コネクタ 405"/>
        <xdr:cNvCxnSpPr/>
      </xdr:nvCxnSpPr>
      <xdr:spPr>
        <a:xfrm flipV="1">
          <a:off x="8750300" y="18572076"/>
          <a:ext cx="889000" cy="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145257</xdr:rowOff>
    </xdr:from>
    <xdr:ext cx="599010" cy="259045"/>
    <xdr:sp macro="" textlink="">
      <xdr:nvSpPr>
        <xdr:cNvPr id="407" name="n_1aveValue【港湾・漁港】&#10;一人当たり有形固定資産（償却資産）額"/>
        <xdr:cNvSpPr txBox="1"/>
      </xdr:nvSpPr>
      <xdr:spPr>
        <a:xfrm>
          <a:off x="9327095" y="1797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102984</xdr:rowOff>
    </xdr:from>
    <xdr:ext cx="599010" cy="259045"/>
    <xdr:sp macro="" textlink="">
      <xdr:nvSpPr>
        <xdr:cNvPr id="408" name="n_2aveValue【港湾・漁港】&#10;一人当たり有形固定資産（償却資産）額"/>
        <xdr:cNvSpPr txBox="1"/>
      </xdr:nvSpPr>
      <xdr:spPr>
        <a:xfrm>
          <a:off x="8450795" y="1810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97403</xdr:rowOff>
    </xdr:from>
    <xdr:ext cx="534377" cy="259045"/>
    <xdr:sp macro="" textlink="">
      <xdr:nvSpPr>
        <xdr:cNvPr id="409" name="n_1mainValue【港湾・漁港】&#10;一人当たり有形固定資産（償却資産）額"/>
        <xdr:cNvSpPr txBox="1"/>
      </xdr:nvSpPr>
      <xdr:spPr>
        <a:xfrm>
          <a:off x="9359411" y="1861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98722</xdr:rowOff>
    </xdr:from>
    <xdr:ext cx="534377" cy="259045"/>
    <xdr:sp macro="" textlink="">
      <xdr:nvSpPr>
        <xdr:cNvPr id="410" name="n_2mainValue【港湾・漁港】&#10;一人当たり有形固定資産（償却資産）額"/>
        <xdr:cNvSpPr txBox="1"/>
      </xdr:nvSpPr>
      <xdr:spPr>
        <a:xfrm>
          <a:off x="8483111" y="1861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1" name="正方形/長方形 41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2" name="正方形/長方形 41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3" name="正方形/長方形 41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4" name="正方形/長方形 41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5" name="正方形/長方形 41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6" name="正方形/長方形 41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7" name="正方形/長方形 41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正方形/長方形 41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9" name="テキスト ボックス 41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0" name="直線コネクタ 41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21" name="テキスト ボックス 42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2" name="直線コネクタ 42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3" name="テキスト ボックス 42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4" name="直線コネクタ 42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5" name="テキスト ボックス 42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6" name="直線コネクタ 42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7" name="テキスト ボックス 42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8" name="直線コネクタ 42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9" name="テキスト ボックス 42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0" name="直線コネクタ 42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31" name="テキスト ボックス 43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2" name="直線コネクタ 43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3" name="テキスト ボックス 43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85725</xdr:rowOff>
    </xdr:to>
    <xdr:cxnSp macro="">
      <xdr:nvCxnSpPr>
        <xdr:cNvPr id="435" name="直線コネクタ 434"/>
        <xdr:cNvCxnSpPr/>
      </xdr:nvCxnSpPr>
      <xdr:spPr>
        <a:xfrm flipV="1">
          <a:off x="16318864" y="57150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89552</xdr:rowOff>
    </xdr:from>
    <xdr:ext cx="405111" cy="259045"/>
    <xdr:sp macro="" textlink="">
      <xdr:nvSpPr>
        <xdr:cNvPr id="436" name="【認定こども園・幼稚園・保育所】&#10;有形固定資産減価償却率最小値テキスト"/>
        <xdr:cNvSpPr txBox="1"/>
      </xdr:nvSpPr>
      <xdr:spPr>
        <a:xfrm>
          <a:off x="16357600" y="711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85725</xdr:rowOff>
    </xdr:from>
    <xdr:to>
      <xdr:col>86</xdr:col>
      <xdr:colOff>25400</xdr:colOff>
      <xdr:row>41</xdr:row>
      <xdr:rowOff>85725</xdr:rowOff>
    </xdr:to>
    <xdr:cxnSp macro="">
      <xdr:nvCxnSpPr>
        <xdr:cNvPr id="437" name="直線コネクタ 436"/>
        <xdr:cNvCxnSpPr/>
      </xdr:nvCxnSpPr>
      <xdr:spPr>
        <a:xfrm>
          <a:off x="16230600" y="711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38"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39" name="直線コネクタ 438"/>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78757</xdr:rowOff>
    </xdr:from>
    <xdr:ext cx="405111" cy="259045"/>
    <xdr:sp macro="" textlink="">
      <xdr:nvSpPr>
        <xdr:cNvPr id="440" name="【認定こども園・幼稚園・保育所】&#10;有形固定資産減価償却率平均値テキスト"/>
        <xdr:cNvSpPr txBox="1"/>
      </xdr:nvSpPr>
      <xdr:spPr>
        <a:xfrm>
          <a:off x="16357600" y="6422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55880</xdr:rowOff>
    </xdr:from>
    <xdr:to>
      <xdr:col>85</xdr:col>
      <xdr:colOff>177800</xdr:colOff>
      <xdr:row>38</xdr:row>
      <xdr:rowOff>157480</xdr:rowOff>
    </xdr:to>
    <xdr:sp macro="" textlink="">
      <xdr:nvSpPr>
        <xdr:cNvPr id="441" name="フローチャート: 判断 440"/>
        <xdr:cNvSpPr/>
      </xdr:nvSpPr>
      <xdr:spPr>
        <a:xfrm>
          <a:off x="16268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78740</xdr:rowOff>
    </xdr:from>
    <xdr:to>
      <xdr:col>81</xdr:col>
      <xdr:colOff>101600</xdr:colOff>
      <xdr:row>39</xdr:row>
      <xdr:rowOff>8890</xdr:rowOff>
    </xdr:to>
    <xdr:sp macro="" textlink="">
      <xdr:nvSpPr>
        <xdr:cNvPr id="442" name="フローチャート: 判断 441"/>
        <xdr:cNvSpPr/>
      </xdr:nvSpPr>
      <xdr:spPr>
        <a:xfrm>
          <a:off x="15430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137795</xdr:rowOff>
    </xdr:from>
    <xdr:to>
      <xdr:col>76</xdr:col>
      <xdr:colOff>165100</xdr:colOff>
      <xdr:row>39</xdr:row>
      <xdr:rowOff>67945</xdr:rowOff>
    </xdr:to>
    <xdr:sp macro="" textlink="">
      <xdr:nvSpPr>
        <xdr:cNvPr id="443" name="フローチャート: 判断 442"/>
        <xdr:cNvSpPr/>
      </xdr:nvSpPr>
      <xdr:spPr>
        <a:xfrm>
          <a:off x="145415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4" name="テキスト ボックス 44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5" name="テキスト ボックス 44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6" name="テキスト ボックス 44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7" name="テキスト ボックス 44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8" name="テキスト ボックス 44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25400</xdr:rowOff>
    </xdr:from>
    <xdr:to>
      <xdr:col>85</xdr:col>
      <xdr:colOff>177800</xdr:colOff>
      <xdr:row>39</xdr:row>
      <xdr:rowOff>127000</xdr:rowOff>
    </xdr:to>
    <xdr:sp macro="" textlink="">
      <xdr:nvSpPr>
        <xdr:cNvPr id="449" name="楕円 448"/>
        <xdr:cNvSpPr/>
      </xdr:nvSpPr>
      <xdr:spPr>
        <a:xfrm>
          <a:off x="162687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3827</xdr:rowOff>
    </xdr:from>
    <xdr:ext cx="405111" cy="259045"/>
    <xdr:sp macro="" textlink="">
      <xdr:nvSpPr>
        <xdr:cNvPr id="450" name="【認定こども園・幼稚園・保育所】&#10;有形固定資産減価償却率該当値テキスト"/>
        <xdr:cNvSpPr txBox="1"/>
      </xdr:nvSpPr>
      <xdr:spPr>
        <a:xfrm>
          <a:off x="16357600"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86360</xdr:rowOff>
    </xdr:from>
    <xdr:to>
      <xdr:col>81</xdr:col>
      <xdr:colOff>101600</xdr:colOff>
      <xdr:row>40</xdr:row>
      <xdr:rowOff>16510</xdr:rowOff>
    </xdr:to>
    <xdr:sp macro="" textlink="">
      <xdr:nvSpPr>
        <xdr:cNvPr id="451" name="楕円 450"/>
        <xdr:cNvSpPr/>
      </xdr:nvSpPr>
      <xdr:spPr>
        <a:xfrm>
          <a:off x="154305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76200</xdr:rowOff>
    </xdr:from>
    <xdr:to>
      <xdr:col>85</xdr:col>
      <xdr:colOff>127000</xdr:colOff>
      <xdr:row>39</xdr:row>
      <xdr:rowOff>137160</xdr:rowOff>
    </xdr:to>
    <xdr:cxnSp macro="">
      <xdr:nvCxnSpPr>
        <xdr:cNvPr id="452" name="直線コネクタ 451"/>
        <xdr:cNvCxnSpPr/>
      </xdr:nvCxnSpPr>
      <xdr:spPr>
        <a:xfrm flipV="1">
          <a:off x="15481300" y="676275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143510</xdr:rowOff>
    </xdr:from>
    <xdr:to>
      <xdr:col>76</xdr:col>
      <xdr:colOff>165100</xdr:colOff>
      <xdr:row>37</xdr:row>
      <xdr:rowOff>73660</xdr:rowOff>
    </xdr:to>
    <xdr:sp macro="" textlink="">
      <xdr:nvSpPr>
        <xdr:cNvPr id="453" name="楕円 452"/>
        <xdr:cNvSpPr/>
      </xdr:nvSpPr>
      <xdr:spPr>
        <a:xfrm>
          <a:off x="14541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22860</xdr:rowOff>
    </xdr:from>
    <xdr:to>
      <xdr:col>81</xdr:col>
      <xdr:colOff>50800</xdr:colOff>
      <xdr:row>39</xdr:row>
      <xdr:rowOff>137160</xdr:rowOff>
    </xdr:to>
    <xdr:cxnSp macro="">
      <xdr:nvCxnSpPr>
        <xdr:cNvPr id="454" name="直線コネクタ 453"/>
        <xdr:cNvCxnSpPr/>
      </xdr:nvCxnSpPr>
      <xdr:spPr>
        <a:xfrm>
          <a:off x="14592300" y="636651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25417</xdr:rowOff>
    </xdr:from>
    <xdr:ext cx="405111" cy="259045"/>
    <xdr:sp macro="" textlink="">
      <xdr:nvSpPr>
        <xdr:cNvPr id="455" name="n_1aveValue【認定こども園・幼稚園・保育所】&#10;有形固定資産減価償却率"/>
        <xdr:cNvSpPr txBox="1"/>
      </xdr:nvSpPr>
      <xdr:spPr>
        <a:xfrm>
          <a:off x="15266044" y="636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59072</xdr:rowOff>
    </xdr:from>
    <xdr:ext cx="405111" cy="259045"/>
    <xdr:sp macro="" textlink="">
      <xdr:nvSpPr>
        <xdr:cNvPr id="456" name="n_2aveValue【認定こども園・幼稚園・保育所】&#10;有形固定資産減価償却率"/>
        <xdr:cNvSpPr txBox="1"/>
      </xdr:nvSpPr>
      <xdr:spPr>
        <a:xfrm>
          <a:off x="14389744" y="674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7637</xdr:rowOff>
    </xdr:from>
    <xdr:ext cx="405111" cy="259045"/>
    <xdr:sp macro="" textlink="">
      <xdr:nvSpPr>
        <xdr:cNvPr id="457" name="n_1mainValue【認定こども園・幼稚園・保育所】&#10;有形固定資産減価償却率"/>
        <xdr:cNvSpPr txBox="1"/>
      </xdr:nvSpPr>
      <xdr:spPr>
        <a:xfrm>
          <a:off x="15266044" y="686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90187</xdr:rowOff>
    </xdr:from>
    <xdr:ext cx="405111" cy="259045"/>
    <xdr:sp macro="" textlink="">
      <xdr:nvSpPr>
        <xdr:cNvPr id="458" name="n_2mainValue【認定こども園・幼稚園・保育所】&#10;有形固定資産減価償却率"/>
        <xdr:cNvSpPr txBox="1"/>
      </xdr:nvSpPr>
      <xdr:spPr>
        <a:xfrm>
          <a:off x="14389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7" name="テキスト ボックス 4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8" name="直線コネクタ 4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9" name="直線コネクタ 46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70" name="テキスト ボックス 46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1" name="直線コネクタ 47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72" name="テキスト ボックス 47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3" name="直線コネクタ 47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4" name="テキスト ボックス 47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5" name="直線コネクタ 47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6" name="テキスト ボックス 47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7" name="直線コネクタ 47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8" name="テキスト ボックス 47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9" name="直線コネクタ 47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80" name="テキスト ボックス 47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1" name="直線コネクタ 4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2" name="テキスト ボックス 48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28847</xdr:rowOff>
    </xdr:from>
    <xdr:to>
      <xdr:col>116</xdr:col>
      <xdr:colOff>62864</xdr:colOff>
      <xdr:row>42</xdr:row>
      <xdr:rowOff>40277</xdr:rowOff>
    </xdr:to>
    <xdr:cxnSp macro="">
      <xdr:nvCxnSpPr>
        <xdr:cNvPr id="484" name="直線コネクタ 483"/>
        <xdr:cNvCxnSpPr/>
      </xdr:nvCxnSpPr>
      <xdr:spPr>
        <a:xfrm flipV="1">
          <a:off x="22160864" y="5686697"/>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44104</xdr:rowOff>
    </xdr:from>
    <xdr:ext cx="469744" cy="259045"/>
    <xdr:sp macro="" textlink="">
      <xdr:nvSpPr>
        <xdr:cNvPr id="485" name="【認定こども園・幼稚園・保育所】&#10;一人当たり面積最小値テキスト"/>
        <xdr:cNvSpPr txBox="1"/>
      </xdr:nvSpPr>
      <xdr:spPr>
        <a:xfrm>
          <a:off x="22199600" y="724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40277</xdr:rowOff>
    </xdr:from>
    <xdr:to>
      <xdr:col>116</xdr:col>
      <xdr:colOff>152400</xdr:colOff>
      <xdr:row>42</xdr:row>
      <xdr:rowOff>40277</xdr:rowOff>
    </xdr:to>
    <xdr:cxnSp macro="">
      <xdr:nvCxnSpPr>
        <xdr:cNvPr id="486" name="直線コネクタ 485"/>
        <xdr:cNvCxnSpPr/>
      </xdr:nvCxnSpPr>
      <xdr:spPr>
        <a:xfrm>
          <a:off x="22072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146974</xdr:rowOff>
    </xdr:from>
    <xdr:ext cx="469744" cy="259045"/>
    <xdr:sp macro="" textlink="">
      <xdr:nvSpPr>
        <xdr:cNvPr id="487" name="【認定こども園・幼稚園・保育所】&#10;一人当たり面積最大値テキスト"/>
        <xdr:cNvSpPr txBox="1"/>
      </xdr:nvSpPr>
      <xdr:spPr>
        <a:xfrm>
          <a:off x="22199600" y="546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28847</xdr:rowOff>
    </xdr:from>
    <xdr:to>
      <xdr:col>116</xdr:col>
      <xdr:colOff>152400</xdr:colOff>
      <xdr:row>33</xdr:row>
      <xdr:rowOff>28847</xdr:rowOff>
    </xdr:to>
    <xdr:cxnSp macro="">
      <xdr:nvCxnSpPr>
        <xdr:cNvPr id="488" name="直線コネクタ 487"/>
        <xdr:cNvCxnSpPr/>
      </xdr:nvCxnSpPr>
      <xdr:spPr>
        <a:xfrm>
          <a:off x="22072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150784</xdr:rowOff>
    </xdr:from>
    <xdr:ext cx="469744" cy="259045"/>
    <xdr:sp macro="" textlink="">
      <xdr:nvSpPr>
        <xdr:cNvPr id="489" name="【認定こども園・幼稚園・保育所】&#10;一人当たり面積平均値テキスト"/>
        <xdr:cNvSpPr txBox="1"/>
      </xdr:nvSpPr>
      <xdr:spPr>
        <a:xfrm>
          <a:off x="22199600" y="666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907</xdr:rowOff>
    </xdr:from>
    <xdr:to>
      <xdr:col>116</xdr:col>
      <xdr:colOff>114300</xdr:colOff>
      <xdr:row>39</xdr:row>
      <xdr:rowOff>102507</xdr:rowOff>
    </xdr:to>
    <xdr:sp macro="" textlink="">
      <xdr:nvSpPr>
        <xdr:cNvPr id="490" name="フローチャート: 判断 489"/>
        <xdr:cNvSpPr/>
      </xdr:nvSpPr>
      <xdr:spPr>
        <a:xfrm>
          <a:off x="221107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69487</xdr:rowOff>
    </xdr:from>
    <xdr:to>
      <xdr:col>112</xdr:col>
      <xdr:colOff>38100</xdr:colOff>
      <xdr:row>39</xdr:row>
      <xdr:rowOff>171087</xdr:rowOff>
    </xdr:to>
    <xdr:sp macro="" textlink="">
      <xdr:nvSpPr>
        <xdr:cNvPr id="491" name="フローチャート: 判断 490"/>
        <xdr:cNvSpPr/>
      </xdr:nvSpPr>
      <xdr:spPr>
        <a:xfrm>
          <a:off x="21272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33</xdr:row>
      <xdr:rowOff>102144</xdr:rowOff>
    </xdr:from>
    <xdr:to>
      <xdr:col>107</xdr:col>
      <xdr:colOff>101600</xdr:colOff>
      <xdr:row>34</xdr:row>
      <xdr:rowOff>32294</xdr:rowOff>
    </xdr:to>
    <xdr:sp macro="" textlink="">
      <xdr:nvSpPr>
        <xdr:cNvPr id="492" name="フローチャート: 判断 491"/>
        <xdr:cNvSpPr/>
      </xdr:nvSpPr>
      <xdr:spPr>
        <a:xfrm>
          <a:off x="20383500" y="575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3" name="テキスト ボックス 4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4" name="テキスト ボックス 4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5" name="テキスト ボックス 4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6" name="テキスト ボックス 4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7" name="テキスト ボックス 4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152763</xdr:rowOff>
    </xdr:from>
    <xdr:to>
      <xdr:col>116</xdr:col>
      <xdr:colOff>114300</xdr:colOff>
      <xdr:row>39</xdr:row>
      <xdr:rowOff>82913</xdr:rowOff>
    </xdr:to>
    <xdr:sp macro="" textlink="">
      <xdr:nvSpPr>
        <xdr:cNvPr id="498" name="楕円 497"/>
        <xdr:cNvSpPr/>
      </xdr:nvSpPr>
      <xdr:spPr>
        <a:xfrm>
          <a:off x="22110700" y="666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4190</xdr:rowOff>
    </xdr:from>
    <xdr:ext cx="469744" cy="259045"/>
    <xdr:sp macro="" textlink="">
      <xdr:nvSpPr>
        <xdr:cNvPr id="499" name="【認定こども園・幼稚園・保育所】&#10;一人当たり面積該当値テキスト"/>
        <xdr:cNvSpPr txBox="1"/>
      </xdr:nvSpPr>
      <xdr:spPr>
        <a:xfrm>
          <a:off x="22199600" y="651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159294</xdr:rowOff>
    </xdr:from>
    <xdr:to>
      <xdr:col>112</xdr:col>
      <xdr:colOff>38100</xdr:colOff>
      <xdr:row>39</xdr:row>
      <xdr:rowOff>89444</xdr:rowOff>
    </xdr:to>
    <xdr:sp macro="" textlink="">
      <xdr:nvSpPr>
        <xdr:cNvPr id="500" name="楕円 499"/>
        <xdr:cNvSpPr/>
      </xdr:nvSpPr>
      <xdr:spPr>
        <a:xfrm>
          <a:off x="21272500" y="66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32113</xdr:rowOff>
    </xdr:from>
    <xdr:to>
      <xdr:col>116</xdr:col>
      <xdr:colOff>63500</xdr:colOff>
      <xdr:row>39</xdr:row>
      <xdr:rowOff>38644</xdr:rowOff>
    </xdr:to>
    <xdr:cxnSp macro="">
      <xdr:nvCxnSpPr>
        <xdr:cNvPr id="501" name="直線コネクタ 500"/>
        <xdr:cNvCxnSpPr/>
      </xdr:nvCxnSpPr>
      <xdr:spPr>
        <a:xfrm flipV="1">
          <a:off x="21323300" y="671866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125004</xdr:rowOff>
    </xdr:from>
    <xdr:to>
      <xdr:col>107</xdr:col>
      <xdr:colOff>101600</xdr:colOff>
      <xdr:row>40</xdr:row>
      <xdr:rowOff>55154</xdr:rowOff>
    </xdr:to>
    <xdr:sp macro="" textlink="">
      <xdr:nvSpPr>
        <xdr:cNvPr id="502" name="楕円 501"/>
        <xdr:cNvSpPr/>
      </xdr:nvSpPr>
      <xdr:spPr>
        <a:xfrm>
          <a:off x="20383500" y="681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38644</xdr:rowOff>
    </xdr:from>
    <xdr:to>
      <xdr:col>111</xdr:col>
      <xdr:colOff>177800</xdr:colOff>
      <xdr:row>40</xdr:row>
      <xdr:rowOff>4354</xdr:rowOff>
    </xdr:to>
    <xdr:cxnSp macro="">
      <xdr:nvCxnSpPr>
        <xdr:cNvPr id="503" name="直線コネクタ 502"/>
        <xdr:cNvCxnSpPr/>
      </xdr:nvCxnSpPr>
      <xdr:spPr>
        <a:xfrm flipV="1">
          <a:off x="20434300" y="672519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162214</xdr:rowOff>
    </xdr:from>
    <xdr:ext cx="469744" cy="259045"/>
    <xdr:sp macro="" textlink="">
      <xdr:nvSpPr>
        <xdr:cNvPr id="504" name="n_1aveValue【認定こども園・幼稚園・保育所】&#10;一人当たり面積"/>
        <xdr:cNvSpPr txBox="1"/>
      </xdr:nvSpPr>
      <xdr:spPr>
        <a:xfrm>
          <a:off x="21075727" y="684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48821</xdr:rowOff>
    </xdr:from>
    <xdr:ext cx="469744" cy="259045"/>
    <xdr:sp macro="" textlink="">
      <xdr:nvSpPr>
        <xdr:cNvPr id="505" name="n_2aveValue【認定こども園・幼稚園・保育所】&#10;一人当たり面積"/>
        <xdr:cNvSpPr txBox="1"/>
      </xdr:nvSpPr>
      <xdr:spPr>
        <a:xfrm>
          <a:off x="20199427" y="553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105971</xdr:rowOff>
    </xdr:from>
    <xdr:ext cx="469744" cy="259045"/>
    <xdr:sp macro="" textlink="">
      <xdr:nvSpPr>
        <xdr:cNvPr id="506" name="n_1mainValue【認定こども園・幼稚園・保育所】&#10;一人当たり面積"/>
        <xdr:cNvSpPr txBox="1"/>
      </xdr:nvSpPr>
      <xdr:spPr>
        <a:xfrm>
          <a:off x="21075727" y="644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46281</xdr:rowOff>
    </xdr:from>
    <xdr:ext cx="469744" cy="259045"/>
    <xdr:sp macro="" textlink="">
      <xdr:nvSpPr>
        <xdr:cNvPr id="507" name="n_2mainValue【認定こども園・幼稚園・保育所】&#10;一人当たり面積"/>
        <xdr:cNvSpPr txBox="1"/>
      </xdr:nvSpPr>
      <xdr:spPr>
        <a:xfrm>
          <a:off x="20199427" y="690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0" name="テキスト ボックス 519"/>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0" name="テキスト ボックス 529"/>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2" name="テキスト ボックス 53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52251</xdr:rowOff>
    </xdr:from>
    <xdr:to>
      <xdr:col>85</xdr:col>
      <xdr:colOff>126364</xdr:colOff>
      <xdr:row>64</xdr:row>
      <xdr:rowOff>160020</xdr:rowOff>
    </xdr:to>
    <xdr:cxnSp macro="">
      <xdr:nvCxnSpPr>
        <xdr:cNvPr id="534" name="直線コネクタ 533"/>
        <xdr:cNvCxnSpPr/>
      </xdr:nvCxnSpPr>
      <xdr:spPr>
        <a:xfrm flipV="1">
          <a:off x="16318864" y="9653451"/>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163847</xdr:rowOff>
    </xdr:from>
    <xdr:ext cx="405111" cy="259045"/>
    <xdr:sp macro="" textlink="">
      <xdr:nvSpPr>
        <xdr:cNvPr id="535" name="【学校施設】&#10;有形固定資産減価償却率最小値テキスト"/>
        <xdr:cNvSpPr txBox="1"/>
      </xdr:nvSpPr>
      <xdr:spPr>
        <a:xfrm>
          <a:off x="16357600" y="1113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160020</xdr:rowOff>
    </xdr:from>
    <xdr:to>
      <xdr:col>86</xdr:col>
      <xdr:colOff>25400</xdr:colOff>
      <xdr:row>64</xdr:row>
      <xdr:rowOff>160020</xdr:rowOff>
    </xdr:to>
    <xdr:cxnSp macro="">
      <xdr:nvCxnSpPr>
        <xdr:cNvPr id="536" name="直線コネクタ 535"/>
        <xdr:cNvCxnSpPr/>
      </xdr:nvCxnSpPr>
      <xdr:spPr>
        <a:xfrm>
          <a:off x="16230600" y="1113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170378</xdr:rowOff>
    </xdr:from>
    <xdr:ext cx="405111" cy="259045"/>
    <xdr:sp macro="" textlink="">
      <xdr:nvSpPr>
        <xdr:cNvPr id="537" name="【学校施設】&#10;有形固定資産減価償却率最大値テキスト"/>
        <xdr:cNvSpPr txBox="1"/>
      </xdr:nvSpPr>
      <xdr:spPr>
        <a:xfrm>
          <a:off x="16357600" y="942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52251</xdr:rowOff>
    </xdr:from>
    <xdr:to>
      <xdr:col>86</xdr:col>
      <xdr:colOff>25400</xdr:colOff>
      <xdr:row>56</xdr:row>
      <xdr:rowOff>52251</xdr:rowOff>
    </xdr:to>
    <xdr:cxnSp macro="">
      <xdr:nvCxnSpPr>
        <xdr:cNvPr id="538" name="直線コネクタ 537"/>
        <xdr:cNvCxnSpPr/>
      </xdr:nvCxnSpPr>
      <xdr:spPr>
        <a:xfrm>
          <a:off x="16230600" y="965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112503</xdr:rowOff>
    </xdr:from>
    <xdr:ext cx="405111" cy="259045"/>
    <xdr:sp macro="" textlink="">
      <xdr:nvSpPr>
        <xdr:cNvPr id="539" name="【学校施設】&#10;有形固定資産減価償却率平均値テキスト"/>
        <xdr:cNvSpPr txBox="1"/>
      </xdr:nvSpPr>
      <xdr:spPr>
        <a:xfrm>
          <a:off x="16357600" y="10228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89626</xdr:rowOff>
    </xdr:from>
    <xdr:to>
      <xdr:col>85</xdr:col>
      <xdr:colOff>177800</xdr:colOff>
      <xdr:row>61</xdr:row>
      <xdr:rowOff>19776</xdr:rowOff>
    </xdr:to>
    <xdr:sp macro="" textlink="">
      <xdr:nvSpPr>
        <xdr:cNvPr id="540" name="フローチャート: 判断 539"/>
        <xdr:cNvSpPr/>
      </xdr:nvSpPr>
      <xdr:spPr>
        <a:xfrm>
          <a:off x="162687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115751</xdr:rowOff>
    </xdr:from>
    <xdr:to>
      <xdr:col>81</xdr:col>
      <xdr:colOff>101600</xdr:colOff>
      <xdr:row>61</xdr:row>
      <xdr:rowOff>45901</xdr:rowOff>
    </xdr:to>
    <xdr:sp macro="" textlink="">
      <xdr:nvSpPr>
        <xdr:cNvPr id="541" name="フローチャート: 判断 540"/>
        <xdr:cNvSpPr/>
      </xdr:nvSpPr>
      <xdr:spPr>
        <a:xfrm>
          <a:off x="154305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42" name="フローチャート: 判断 541"/>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120650</xdr:rowOff>
    </xdr:from>
    <xdr:to>
      <xdr:col>85</xdr:col>
      <xdr:colOff>177800</xdr:colOff>
      <xdr:row>62</xdr:row>
      <xdr:rowOff>50800</xdr:rowOff>
    </xdr:to>
    <xdr:sp macro="" textlink="">
      <xdr:nvSpPr>
        <xdr:cNvPr id="548" name="楕円 547"/>
        <xdr:cNvSpPr/>
      </xdr:nvSpPr>
      <xdr:spPr>
        <a:xfrm>
          <a:off x="16268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99077</xdr:rowOff>
    </xdr:from>
    <xdr:ext cx="405111" cy="259045"/>
    <xdr:sp macro="" textlink="">
      <xdr:nvSpPr>
        <xdr:cNvPr id="549" name="【学校施設】&#10;有形固定資産減価償却率該当値テキスト"/>
        <xdr:cNvSpPr txBox="1"/>
      </xdr:nvSpPr>
      <xdr:spPr>
        <a:xfrm>
          <a:off x="16357600"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1451</xdr:rowOff>
    </xdr:from>
    <xdr:to>
      <xdr:col>81</xdr:col>
      <xdr:colOff>101600</xdr:colOff>
      <xdr:row>62</xdr:row>
      <xdr:rowOff>103051</xdr:rowOff>
    </xdr:to>
    <xdr:sp macro="" textlink="">
      <xdr:nvSpPr>
        <xdr:cNvPr id="550" name="楕円 549"/>
        <xdr:cNvSpPr/>
      </xdr:nvSpPr>
      <xdr:spPr>
        <a:xfrm>
          <a:off x="154305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0</xdr:rowOff>
    </xdr:from>
    <xdr:to>
      <xdr:col>85</xdr:col>
      <xdr:colOff>127000</xdr:colOff>
      <xdr:row>62</xdr:row>
      <xdr:rowOff>52251</xdr:rowOff>
    </xdr:to>
    <xdr:cxnSp macro="">
      <xdr:nvCxnSpPr>
        <xdr:cNvPr id="551" name="直線コネクタ 550"/>
        <xdr:cNvCxnSpPr/>
      </xdr:nvCxnSpPr>
      <xdr:spPr>
        <a:xfrm flipV="1">
          <a:off x="15481300" y="10629900"/>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146776</xdr:rowOff>
    </xdr:from>
    <xdr:to>
      <xdr:col>76</xdr:col>
      <xdr:colOff>165100</xdr:colOff>
      <xdr:row>58</xdr:row>
      <xdr:rowOff>76926</xdr:rowOff>
    </xdr:to>
    <xdr:sp macro="" textlink="">
      <xdr:nvSpPr>
        <xdr:cNvPr id="552" name="楕円 551"/>
        <xdr:cNvSpPr/>
      </xdr:nvSpPr>
      <xdr:spPr>
        <a:xfrm>
          <a:off x="14541500" y="991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26126</xdr:rowOff>
    </xdr:from>
    <xdr:to>
      <xdr:col>81</xdr:col>
      <xdr:colOff>50800</xdr:colOff>
      <xdr:row>62</xdr:row>
      <xdr:rowOff>52251</xdr:rowOff>
    </xdr:to>
    <xdr:cxnSp macro="">
      <xdr:nvCxnSpPr>
        <xdr:cNvPr id="553" name="直線コネクタ 552"/>
        <xdr:cNvCxnSpPr/>
      </xdr:nvCxnSpPr>
      <xdr:spPr>
        <a:xfrm>
          <a:off x="14592300" y="9970226"/>
          <a:ext cx="889000" cy="71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62428</xdr:rowOff>
    </xdr:from>
    <xdr:ext cx="405111" cy="259045"/>
    <xdr:sp macro="" textlink="">
      <xdr:nvSpPr>
        <xdr:cNvPr id="554" name="n_1aveValue【学校施設】&#10;有形固定資産減価償却率"/>
        <xdr:cNvSpPr txBox="1"/>
      </xdr:nvSpPr>
      <xdr:spPr>
        <a:xfrm>
          <a:off x="15266044" y="1017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555" name="n_2aveValue【学校施設】&#10;有形固定資産減価償却率"/>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94178</xdr:rowOff>
    </xdr:from>
    <xdr:ext cx="405111" cy="259045"/>
    <xdr:sp macro="" textlink="">
      <xdr:nvSpPr>
        <xdr:cNvPr id="556" name="n_1mainValue【学校施設】&#10;有形固定資産減価償却率"/>
        <xdr:cNvSpPr txBox="1"/>
      </xdr:nvSpPr>
      <xdr:spPr>
        <a:xfrm>
          <a:off x="15266044" y="1072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93453</xdr:rowOff>
    </xdr:from>
    <xdr:ext cx="405111" cy="259045"/>
    <xdr:sp macro="" textlink="">
      <xdr:nvSpPr>
        <xdr:cNvPr id="557" name="n_2mainValue【学校施設】&#10;有形固定資産減価償却率"/>
        <xdr:cNvSpPr txBox="1"/>
      </xdr:nvSpPr>
      <xdr:spPr>
        <a:xfrm>
          <a:off x="14389744" y="969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8" name="正方形/長方形 5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9" name="正方形/長方形 5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0" name="正方形/長方形 5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1" name="正方形/長方形 5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2" name="正方形/長方形 5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3" name="正方形/長方形 5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4" name="正方形/長方形 5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5" name="正方形/長方形 5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6" name="テキスト ボックス 5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7" name="直線コネクタ 5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8" name="テキスト ボックス 56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69" name="直線コネクタ 56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0" name="テキスト ボックス 56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1" name="直線コネクタ 57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2" name="テキスト ボックス 57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3" name="直線コネクタ 57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4" name="テキスト ボックス 57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5" name="直線コネクタ 57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6" name="テキスト ボックス 57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7" name="直線コネクタ 5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8" name="テキスト ボックス 57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457</xdr:rowOff>
    </xdr:from>
    <xdr:to>
      <xdr:col>116</xdr:col>
      <xdr:colOff>62864</xdr:colOff>
      <xdr:row>63</xdr:row>
      <xdr:rowOff>45720</xdr:rowOff>
    </xdr:to>
    <xdr:cxnSp macro="">
      <xdr:nvCxnSpPr>
        <xdr:cNvPr id="580" name="直線コネクタ 579"/>
        <xdr:cNvCxnSpPr/>
      </xdr:nvCxnSpPr>
      <xdr:spPr>
        <a:xfrm flipV="1">
          <a:off x="22160864" y="9773107"/>
          <a:ext cx="0" cy="1073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49547</xdr:rowOff>
    </xdr:from>
    <xdr:ext cx="469744" cy="259045"/>
    <xdr:sp macro="" textlink="">
      <xdr:nvSpPr>
        <xdr:cNvPr id="581" name="【学校施設】&#10;一人当たり面積最小値テキスト"/>
        <xdr:cNvSpPr txBox="1"/>
      </xdr:nvSpPr>
      <xdr:spPr>
        <a:xfrm>
          <a:off x="22199600" y="1085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45720</xdr:rowOff>
    </xdr:from>
    <xdr:to>
      <xdr:col>116</xdr:col>
      <xdr:colOff>152400</xdr:colOff>
      <xdr:row>63</xdr:row>
      <xdr:rowOff>45720</xdr:rowOff>
    </xdr:to>
    <xdr:cxnSp macro="">
      <xdr:nvCxnSpPr>
        <xdr:cNvPr id="582" name="直線コネクタ 581"/>
        <xdr:cNvCxnSpPr/>
      </xdr:nvCxnSpPr>
      <xdr:spPr>
        <a:xfrm>
          <a:off x="22072600" y="1084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118584</xdr:rowOff>
    </xdr:from>
    <xdr:ext cx="469744" cy="259045"/>
    <xdr:sp macro="" textlink="">
      <xdr:nvSpPr>
        <xdr:cNvPr id="583" name="【学校施設】&#10;一人当たり面積最大値テキスト"/>
        <xdr:cNvSpPr txBox="1"/>
      </xdr:nvSpPr>
      <xdr:spPr>
        <a:xfrm>
          <a:off x="22199600" y="954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457</xdr:rowOff>
    </xdr:from>
    <xdr:to>
      <xdr:col>116</xdr:col>
      <xdr:colOff>152400</xdr:colOff>
      <xdr:row>57</xdr:row>
      <xdr:rowOff>457</xdr:rowOff>
    </xdr:to>
    <xdr:cxnSp macro="">
      <xdr:nvCxnSpPr>
        <xdr:cNvPr id="584" name="直線コネクタ 583"/>
        <xdr:cNvCxnSpPr/>
      </xdr:nvCxnSpPr>
      <xdr:spPr>
        <a:xfrm>
          <a:off x="22072600" y="977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81805</xdr:rowOff>
    </xdr:from>
    <xdr:ext cx="469744" cy="259045"/>
    <xdr:sp macro="" textlink="">
      <xdr:nvSpPr>
        <xdr:cNvPr id="585" name="【学校施設】&#10;一人当たり面積平均値テキスト"/>
        <xdr:cNvSpPr txBox="1"/>
      </xdr:nvSpPr>
      <xdr:spPr>
        <a:xfrm>
          <a:off x="22199600" y="10368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58928</xdr:rowOff>
    </xdr:from>
    <xdr:to>
      <xdr:col>116</xdr:col>
      <xdr:colOff>114300</xdr:colOff>
      <xdr:row>61</xdr:row>
      <xdr:rowOff>160528</xdr:rowOff>
    </xdr:to>
    <xdr:sp macro="" textlink="">
      <xdr:nvSpPr>
        <xdr:cNvPr id="586" name="フローチャート: 判断 585"/>
        <xdr:cNvSpPr/>
      </xdr:nvSpPr>
      <xdr:spPr>
        <a:xfrm>
          <a:off x="221107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48413</xdr:rowOff>
    </xdr:from>
    <xdr:to>
      <xdr:col>112</xdr:col>
      <xdr:colOff>38100</xdr:colOff>
      <xdr:row>61</xdr:row>
      <xdr:rowOff>150013</xdr:rowOff>
    </xdr:to>
    <xdr:sp macro="" textlink="">
      <xdr:nvSpPr>
        <xdr:cNvPr id="587" name="フローチャート: 判断 586"/>
        <xdr:cNvSpPr/>
      </xdr:nvSpPr>
      <xdr:spPr>
        <a:xfrm>
          <a:off x="21272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49784</xdr:rowOff>
    </xdr:from>
    <xdr:to>
      <xdr:col>107</xdr:col>
      <xdr:colOff>101600</xdr:colOff>
      <xdr:row>61</xdr:row>
      <xdr:rowOff>151384</xdr:rowOff>
    </xdr:to>
    <xdr:sp macro="" textlink="">
      <xdr:nvSpPr>
        <xdr:cNvPr id="588" name="フローチャート: 判断 587"/>
        <xdr:cNvSpPr/>
      </xdr:nvSpPr>
      <xdr:spPr>
        <a:xfrm>
          <a:off x="20383500" y="1050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9" name="テキスト ボックス 5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0" name="テキスト ボックス 5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1" name="テキスト ボックス 5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2" name="テキスト ボックス 5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3" name="テキスト ボックス 5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61671</xdr:rowOff>
    </xdr:from>
    <xdr:to>
      <xdr:col>116</xdr:col>
      <xdr:colOff>114300</xdr:colOff>
      <xdr:row>62</xdr:row>
      <xdr:rowOff>163271</xdr:rowOff>
    </xdr:to>
    <xdr:sp macro="" textlink="">
      <xdr:nvSpPr>
        <xdr:cNvPr id="594" name="楕円 593"/>
        <xdr:cNvSpPr/>
      </xdr:nvSpPr>
      <xdr:spPr>
        <a:xfrm>
          <a:off x="22110700" y="1069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148048</xdr:rowOff>
    </xdr:from>
    <xdr:ext cx="469744" cy="259045"/>
    <xdr:sp macro="" textlink="">
      <xdr:nvSpPr>
        <xdr:cNvPr id="595" name="【学校施設】&#10;一人当たり面積該当値テキスト"/>
        <xdr:cNvSpPr txBox="1"/>
      </xdr:nvSpPr>
      <xdr:spPr>
        <a:xfrm>
          <a:off x="22199600" y="1060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70815</xdr:rowOff>
    </xdr:from>
    <xdr:to>
      <xdr:col>112</xdr:col>
      <xdr:colOff>38100</xdr:colOff>
      <xdr:row>63</xdr:row>
      <xdr:rowOff>965</xdr:rowOff>
    </xdr:to>
    <xdr:sp macro="" textlink="">
      <xdr:nvSpPr>
        <xdr:cNvPr id="596" name="楕円 595"/>
        <xdr:cNvSpPr/>
      </xdr:nvSpPr>
      <xdr:spPr>
        <a:xfrm>
          <a:off x="21272500" y="1070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112471</xdr:rowOff>
    </xdr:from>
    <xdr:to>
      <xdr:col>116</xdr:col>
      <xdr:colOff>63500</xdr:colOff>
      <xdr:row>62</xdr:row>
      <xdr:rowOff>121615</xdr:rowOff>
    </xdr:to>
    <xdr:cxnSp macro="">
      <xdr:nvCxnSpPr>
        <xdr:cNvPr id="597" name="直線コネクタ 596"/>
        <xdr:cNvCxnSpPr/>
      </xdr:nvCxnSpPr>
      <xdr:spPr>
        <a:xfrm flipV="1">
          <a:off x="21323300" y="10742371"/>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67158</xdr:rowOff>
    </xdr:from>
    <xdr:to>
      <xdr:col>107</xdr:col>
      <xdr:colOff>101600</xdr:colOff>
      <xdr:row>62</xdr:row>
      <xdr:rowOff>168758</xdr:rowOff>
    </xdr:to>
    <xdr:sp macro="" textlink="">
      <xdr:nvSpPr>
        <xdr:cNvPr id="598" name="楕円 597"/>
        <xdr:cNvSpPr/>
      </xdr:nvSpPr>
      <xdr:spPr>
        <a:xfrm>
          <a:off x="20383500" y="1069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117958</xdr:rowOff>
    </xdr:from>
    <xdr:to>
      <xdr:col>111</xdr:col>
      <xdr:colOff>177800</xdr:colOff>
      <xdr:row>62</xdr:row>
      <xdr:rowOff>121615</xdr:rowOff>
    </xdr:to>
    <xdr:cxnSp macro="">
      <xdr:nvCxnSpPr>
        <xdr:cNvPr id="599" name="直線コネクタ 598"/>
        <xdr:cNvCxnSpPr/>
      </xdr:nvCxnSpPr>
      <xdr:spPr>
        <a:xfrm>
          <a:off x="20434300" y="10747858"/>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166540</xdr:rowOff>
    </xdr:from>
    <xdr:ext cx="469744" cy="259045"/>
    <xdr:sp macro="" textlink="">
      <xdr:nvSpPr>
        <xdr:cNvPr id="600" name="n_1aveValue【学校施設】&#10;一人当たり面積"/>
        <xdr:cNvSpPr txBox="1"/>
      </xdr:nvSpPr>
      <xdr:spPr>
        <a:xfrm>
          <a:off x="210757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167911</xdr:rowOff>
    </xdr:from>
    <xdr:ext cx="469744" cy="259045"/>
    <xdr:sp macro="" textlink="">
      <xdr:nvSpPr>
        <xdr:cNvPr id="601" name="n_2aveValue【学校施設】&#10;一人当たり面積"/>
        <xdr:cNvSpPr txBox="1"/>
      </xdr:nvSpPr>
      <xdr:spPr>
        <a:xfrm>
          <a:off x="20199427" y="1028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163542</xdr:rowOff>
    </xdr:from>
    <xdr:ext cx="469744" cy="259045"/>
    <xdr:sp macro="" textlink="">
      <xdr:nvSpPr>
        <xdr:cNvPr id="602" name="n_1mainValue【学校施設】&#10;一人当たり面積"/>
        <xdr:cNvSpPr txBox="1"/>
      </xdr:nvSpPr>
      <xdr:spPr>
        <a:xfrm>
          <a:off x="21075727" y="10793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159885</xdr:rowOff>
    </xdr:from>
    <xdr:ext cx="469744" cy="259045"/>
    <xdr:sp macro="" textlink="">
      <xdr:nvSpPr>
        <xdr:cNvPr id="603" name="n_2mainValue【学校施設】&#10;一人当たり面積"/>
        <xdr:cNvSpPr txBox="1"/>
      </xdr:nvSpPr>
      <xdr:spPr>
        <a:xfrm>
          <a:off x="20199427" y="1078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4" name="正方形/長方形 60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5" name="正方形/長方形 60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6" name="正方形/長方形 60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7" name="正方形/長方形 60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8" name="正方形/長方形 60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9" name="正方形/長方形 60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0" name="正方形/長方形 60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1" name="正方形/長方形 61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12" name="正方形/長方形 61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3" name="正方形/長方形 61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4" name="正方形/長方形 61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5" name="正方形/長方形 61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6" name="正方形/長方形 61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7" name="正方形/長方形 61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8" name="正方形/長方形 61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9" name="正方形/長方形 61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20" name="正方形/長方形 6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1" name="正方形/長方形 6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2" name="正方形/長方形 6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3" name="正方形/長方形 6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4" name="正方形/長方形 6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5" name="正方形/長方形 6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6" name="正方形/長方形 6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7" name="正方形/長方形 6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8" name="テキスト ボックス 6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9" name="直線コネクタ 6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30" name="テキスト ボックス 62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31" name="直線コネクタ 63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32" name="テキスト ボックス 63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33" name="直線コネクタ 63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34" name="テキスト ボックス 63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35" name="直線コネクタ 63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36" name="テキスト ボックス 63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37" name="直線コネクタ 63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38" name="テキスト ボックス 637"/>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9" name="直線コネクタ 63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0" name="テキスト ボックス 63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23622</xdr:rowOff>
    </xdr:from>
    <xdr:to>
      <xdr:col>85</xdr:col>
      <xdr:colOff>126364</xdr:colOff>
      <xdr:row>108</xdr:row>
      <xdr:rowOff>85344</xdr:rowOff>
    </xdr:to>
    <xdr:cxnSp macro="">
      <xdr:nvCxnSpPr>
        <xdr:cNvPr id="642" name="直線コネクタ 641"/>
        <xdr:cNvCxnSpPr/>
      </xdr:nvCxnSpPr>
      <xdr:spPr>
        <a:xfrm flipV="1">
          <a:off x="16318864" y="17340072"/>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89171</xdr:rowOff>
    </xdr:from>
    <xdr:ext cx="405111" cy="259045"/>
    <xdr:sp macro="" textlink="">
      <xdr:nvSpPr>
        <xdr:cNvPr id="643" name="【公民館】&#10;有形固定資産減価償却率最小値テキスト"/>
        <xdr:cNvSpPr txBox="1"/>
      </xdr:nvSpPr>
      <xdr:spPr>
        <a:xfrm>
          <a:off x="16357600" y="1860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85344</xdr:rowOff>
    </xdr:from>
    <xdr:to>
      <xdr:col>86</xdr:col>
      <xdr:colOff>25400</xdr:colOff>
      <xdr:row>108</xdr:row>
      <xdr:rowOff>85344</xdr:rowOff>
    </xdr:to>
    <xdr:cxnSp macro="">
      <xdr:nvCxnSpPr>
        <xdr:cNvPr id="644" name="直線コネクタ 643"/>
        <xdr:cNvCxnSpPr/>
      </xdr:nvCxnSpPr>
      <xdr:spPr>
        <a:xfrm>
          <a:off x="16230600" y="1860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141749</xdr:rowOff>
    </xdr:from>
    <xdr:ext cx="405111" cy="259045"/>
    <xdr:sp macro="" textlink="">
      <xdr:nvSpPr>
        <xdr:cNvPr id="645" name="【公民館】&#10;有形固定資産減価償却率最大値テキスト"/>
        <xdr:cNvSpPr txBox="1"/>
      </xdr:nvSpPr>
      <xdr:spPr>
        <a:xfrm>
          <a:off x="16357600" y="17115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23622</xdr:rowOff>
    </xdr:from>
    <xdr:to>
      <xdr:col>86</xdr:col>
      <xdr:colOff>25400</xdr:colOff>
      <xdr:row>101</xdr:row>
      <xdr:rowOff>23622</xdr:rowOff>
    </xdr:to>
    <xdr:cxnSp macro="">
      <xdr:nvCxnSpPr>
        <xdr:cNvPr id="646" name="直線コネクタ 645"/>
        <xdr:cNvCxnSpPr/>
      </xdr:nvCxnSpPr>
      <xdr:spPr>
        <a:xfrm>
          <a:off x="16230600" y="1734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97553</xdr:rowOff>
    </xdr:from>
    <xdr:ext cx="405111" cy="259045"/>
    <xdr:sp macro="" textlink="">
      <xdr:nvSpPr>
        <xdr:cNvPr id="647" name="【公民館】&#10;有形固定資産減価償却率平均値テキスト"/>
        <xdr:cNvSpPr txBox="1"/>
      </xdr:nvSpPr>
      <xdr:spPr>
        <a:xfrm>
          <a:off x="16357600" y="17928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119126</xdr:rowOff>
    </xdr:from>
    <xdr:to>
      <xdr:col>85</xdr:col>
      <xdr:colOff>177800</xdr:colOff>
      <xdr:row>105</xdr:row>
      <xdr:rowOff>49276</xdr:rowOff>
    </xdr:to>
    <xdr:sp macro="" textlink="">
      <xdr:nvSpPr>
        <xdr:cNvPr id="648" name="フローチャート: 判断 647"/>
        <xdr:cNvSpPr/>
      </xdr:nvSpPr>
      <xdr:spPr>
        <a:xfrm>
          <a:off x="16268700" y="1794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146558</xdr:rowOff>
    </xdr:from>
    <xdr:to>
      <xdr:col>81</xdr:col>
      <xdr:colOff>101600</xdr:colOff>
      <xdr:row>105</xdr:row>
      <xdr:rowOff>76708</xdr:rowOff>
    </xdr:to>
    <xdr:sp macro="" textlink="">
      <xdr:nvSpPr>
        <xdr:cNvPr id="649" name="フローチャート: 判断 648"/>
        <xdr:cNvSpPr/>
      </xdr:nvSpPr>
      <xdr:spPr>
        <a:xfrm>
          <a:off x="15430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100837</xdr:rowOff>
    </xdr:from>
    <xdr:to>
      <xdr:col>76</xdr:col>
      <xdr:colOff>165100</xdr:colOff>
      <xdr:row>106</xdr:row>
      <xdr:rowOff>30987</xdr:rowOff>
    </xdr:to>
    <xdr:sp macro="" textlink="">
      <xdr:nvSpPr>
        <xdr:cNvPr id="650" name="フローチャート: 判断 649"/>
        <xdr:cNvSpPr/>
      </xdr:nvSpPr>
      <xdr:spPr>
        <a:xfrm>
          <a:off x="14541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1" name="テキスト ボックス 65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2" name="テキスト ボックス 65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3" name="テキスト ボックス 65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4" name="テキスト ボックス 65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5" name="テキスト ボックス 65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100837</xdr:rowOff>
    </xdr:from>
    <xdr:to>
      <xdr:col>85</xdr:col>
      <xdr:colOff>177800</xdr:colOff>
      <xdr:row>104</xdr:row>
      <xdr:rowOff>30987</xdr:rowOff>
    </xdr:to>
    <xdr:sp macro="" textlink="">
      <xdr:nvSpPr>
        <xdr:cNvPr id="656" name="楕円 655"/>
        <xdr:cNvSpPr/>
      </xdr:nvSpPr>
      <xdr:spPr>
        <a:xfrm>
          <a:off x="16268700" y="1776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123714</xdr:rowOff>
    </xdr:from>
    <xdr:ext cx="405111" cy="259045"/>
    <xdr:sp macro="" textlink="">
      <xdr:nvSpPr>
        <xdr:cNvPr id="657" name="【公民館】&#10;有形固定資産減価償却率該当値テキスト"/>
        <xdr:cNvSpPr txBox="1"/>
      </xdr:nvSpPr>
      <xdr:spPr>
        <a:xfrm>
          <a:off x="16357600" y="1761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144272</xdr:rowOff>
    </xdr:from>
    <xdr:to>
      <xdr:col>81</xdr:col>
      <xdr:colOff>101600</xdr:colOff>
      <xdr:row>104</xdr:row>
      <xdr:rowOff>74422</xdr:rowOff>
    </xdr:to>
    <xdr:sp macro="" textlink="">
      <xdr:nvSpPr>
        <xdr:cNvPr id="658" name="楕円 657"/>
        <xdr:cNvSpPr/>
      </xdr:nvSpPr>
      <xdr:spPr>
        <a:xfrm>
          <a:off x="15430500" y="1780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151637</xdr:rowOff>
    </xdr:from>
    <xdr:to>
      <xdr:col>85</xdr:col>
      <xdr:colOff>127000</xdr:colOff>
      <xdr:row>104</xdr:row>
      <xdr:rowOff>23622</xdr:rowOff>
    </xdr:to>
    <xdr:cxnSp macro="">
      <xdr:nvCxnSpPr>
        <xdr:cNvPr id="659" name="直線コネクタ 658"/>
        <xdr:cNvCxnSpPr/>
      </xdr:nvCxnSpPr>
      <xdr:spPr>
        <a:xfrm flipV="1">
          <a:off x="15481300" y="17810987"/>
          <a:ext cx="8382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55118</xdr:rowOff>
    </xdr:from>
    <xdr:to>
      <xdr:col>76</xdr:col>
      <xdr:colOff>165100</xdr:colOff>
      <xdr:row>104</xdr:row>
      <xdr:rowOff>156718</xdr:rowOff>
    </xdr:to>
    <xdr:sp macro="" textlink="">
      <xdr:nvSpPr>
        <xdr:cNvPr id="660" name="楕円 659"/>
        <xdr:cNvSpPr/>
      </xdr:nvSpPr>
      <xdr:spPr>
        <a:xfrm>
          <a:off x="14541500" y="1788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23622</xdr:rowOff>
    </xdr:from>
    <xdr:to>
      <xdr:col>81</xdr:col>
      <xdr:colOff>50800</xdr:colOff>
      <xdr:row>104</xdr:row>
      <xdr:rowOff>105918</xdr:rowOff>
    </xdr:to>
    <xdr:cxnSp macro="">
      <xdr:nvCxnSpPr>
        <xdr:cNvPr id="661" name="直線コネクタ 660"/>
        <xdr:cNvCxnSpPr/>
      </xdr:nvCxnSpPr>
      <xdr:spPr>
        <a:xfrm flipV="1">
          <a:off x="14592300" y="1785442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67835</xdr:rowOff>
    </xdr:from>
    <xdr:ext cx="405111" cy="259045"/>
    <xdr:sp macro="" textlink="">
      <xdr:nvSpPr>
        <xdr:cNvPr id="662" name="n_1aveValue【公民館】&#10;有形固定資産減価償却率"/>
        <xdr:cNvSpPr txBox="1"/>
      </xdr:nvSpPr>
      <xdr:spPr>
        <a:xfrm>
          <a:off x="15266044" y="1807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22114</xdr:rowOff>
    </xdr:from>
    <xdr:ext cx="405111" cy="259045"/>
    <xdr:sp macro="" textlink="">
      <xdr:nvSpPr>
        <xdr:cNvPr id="663" name="n_2aveValue【公民館】&#10;有形固定資産減価償却率"/>
        <xdr:cNvSpPr txBox="1"/>
      </xdr:nvSpPr>
      <xdr:spPr>
        <a:xfrm>
          <a:off x="14389744" y="18195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90949</xdr:rowOff>
    </xdr:from>
    <xdr:ext cx="405111" cy="259045"/>
    <xdr:sp macro="" textlink="">
      <xdr:nvSpPr>
        <xdr:cNvPr id="664" name="n_1mainValue【公民館】&#10;有形固定資産減価償却率"/>
        <xdr:cNvSpPr txBox="1"/>
      </xdr:nvSpPr>
      <xdr:spPr>
        <a:xfrm>
          <a:off x="15266044" y="1757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1795</xdr:rowOff>
    </xdr:from>
    <xdr:ext cx="405111" cy="259045"/>
    <xdr:sp macro="" textlink="">
      <xdr:nvSpPr>
        <xdr:cNvPr id="665" name="n_2mainValue【公民館】&#10;有形固定資産減価償却率"/>
        <xdr:cNvSpPr txBox="1"/>
      </xdr:nvSpPr>
      <xdr:spPr>
        <a:xfrm>
          <a:off x="14389744" y="17661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6" name="正方形/長方形 66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7" name="正方形/長方形 66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8" name="正方形/長方形 66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9" name="正方形/長方形 66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0" name="正方形/長方形 66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1" name="正方形/長方形 67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2" name="正方形/長方形 67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3" name="正方形/長方形 67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4" name="テキスト ボックス 67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5" name="直線コネクタ 67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6" name="直線コネクタ 67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7" name="テキスト ボックス 67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8" name="直線コネクタ 67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9" name="テキスト ボックス 67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0" name="直線コネクタ 67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1" name="テキスト ボックス 68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2" name="直線コネクタ 68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3" name="テキスト ボックス 68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4" name="直線コネクタ 68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5" name="テキスト ボックス 68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6" name="直線コネクタ 68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7" name="テキスト ボックス 68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148589</xdr:rowOff>
    </xdr:from>
    <xdr:to>
      <xdr:col>116</xdr:col>
      <xdr:colOff>62864</xdr:colOff>
      <xdr:row>108</xdr:row>
      <xdr:rowOff>81914</xdr:rowOff>
    </xdr:to>
    <xdr:cxnSp macro="">
      <xdr:nvCxnSpPr>
        <xdr:cNvPr id="689" name="直線コネクタ 688"/>
        <xdr:cNvCxnSpPr/>
      </xdr:nvCxnSpPr>
      <xdr:spPr>
        <a:xfrm flipV="1">
          <a:off x="22160864" y="17293589"/>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85741</xdr:rowOff>
    </xdr:from>
    <xdr:ext cx="469744" cy="259045"/>
    <xdr:sp macro="" textlink="">
      <xdr:nvSpPr>
        <xdr:cNvPr id="690" name="【公民館】&#10;一人当たり面積最小値テキスト"/>
        <xdr:cNvSpPr txBox="1"/>
      </xdr:nvSpPr>
      <xdr:spPr>
        <a:xfrm>
          <a:off x="22199600" y="1860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81914</xdr:rowOff>
    </xdr:from>
    <xdr:to>
      <xdr:col>116</xdr:col>
      <xdr:colOff>152400</xdr:colOff>
      <xdr:row>108</xdr:row>
      <xdr:rowOff>81914</xdr:rowOff>
    </xdr:to>
    <xdr:cxnSp macro="">
      <xdr:nvCxnSpPr>
        <xdr:cNvPr id="691" name="直線コネクタ 690"/>
        <xdr:cNvCxnSpPr/>
      </xdr:nvCxnSpPr>
      <xdr:spPr>
        <a:xfrm>
          <a:off x="22072600" y="1859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95266</xdr:rowOff>
    </xdr:from>
    <xdr:ext cx="469744" cy="259045"/>
    <xdr:sp macro="" textlink="">
      <xdr:nvSpPr>
        <xdr:cNvPr id="692" name="【公民館】&#10;一人当たり面積最大値テキスト"/>
        <xdr:cNvSpPr txBox="1"/>
      </xdr:nvSpPr>
      <xdr:spPr>
        <a:xfrm>
          <a:off x="22199600" y="1706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148589</xdr:rowOff>
    </xdr:from>
    <xdr:to>
      <xdr:col>116</xdr:col>
      <xdr:colOff>152400</xdr:colOff>
      <xdr:row>100</xdr:row>
      <xdr:rowOff>148589</xdr:rowOff>
    </xdr:to>
    <xdr:cxnSp macro="">
      <xdr:nvCxnSpPr>
        <xdr:cNvPr id="693" name="直線コネクタ 692"/>
        <xdr:cNvCxnSpPr/>
      </xdr:nvCxnSpPr>
      <xdr:spPr>
        <a:xfrm>
          <a:off x="22072600" y="172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34941</xdr:rowOff>
    </xdr:from>
    <xdr:ext cx="469744" cy="259045"/>
    <xdr:sp macro="" textlink="">
      <xdr:nvSpPr>
        <xdr:cNvPr id="694" name="【公民館】&#10;一人当たり面積平均値テキスト"/>
        <xdr:cNvSpPr txBox="1"/>
      </xdr:nvSpPr>
      <xdr:spPr>
        <a:xfrm>
          <a:off x="22199600" y="18037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12064</xdr:rowOff>
    </xdr:from>
    <xdr:to>
      <xdr:col>116</xdr:col>
      <xdr:colOff>114300</xdr:colOff>
      <xdr:row>106</xdr:row>
      <xdr:rowOff>113664</xdr:rowOff>
    </xdr:to>
    <xdr:sp macro="" textlink="">
      <xdr:nvSpPr>
        <xdr:cNvPr id="695" name="フローチャート: 判断 694"/>
        <xdr:cNvSpPr/>
      </xdr:nvSpPr>
      <xdr:spPr>
        <a:xfrm>
          <a:off x="22110700" y="1818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29211</xdr:rowOff>
    </xdr:from>
    <xdr:to>
      <xdr:col>112</xdr:col>
      <xdr:colOff>38100</xdr:colOff>
      <xdr:row>106</xdr:row>
      <xdr:rowOff>130811</xdr:rowOff>
    </xdr:to>
    <xdr:sp macro="" textlink="">
      <xdr:nvSpPr>
        <xdr:cNvPr id="696" name="フローチャート: 判断 695"/>
        <xdr:cNvSpPr/>
      </xdr:nvSpPr>
      <xdr:spPr>
        <a:xfrm>
          <a:off x="21272500" y="1820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90170</xdr:rowOff>
    </xdr:from>
    <xdr:to>
      <xdr:col>107</xdr:col>
      <xdr:colOff>101600</xdr:colOff>
      <xdr:row>107</xdr:row>
      <xdr:rowOff>20320</xdr:rowOff>
    </xdr:to>
    <xdr:sp macro="" textlink="">
      <xdr:nvSpPr>
        <xdr:cNvPr id="697" name="フローチャート: 判断 696"/>
        <xdr:cNvSpPr/>
      </xdr:nvSpPr>
      <xdr:spPr>
        <a:xfrm>
          <a:off x="20383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8" name="テキスト ボックス 69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9" name="テキスト ボックス 69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0" name="テキスト ボックス 69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1" name="テキスト ボックス 70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2" name="テキスト ボックス 70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63500</xdr:rowOff>
    </xdr:from>
    <xdr:to>
      <xdr:col>116</xdr:col>
      <xdr:colOff>114300</xdr:colOff>
      <xdr:row>107</xdr:row>
      <xdr:rowOff>165100</xdr:rowOff>
    </xdr:to>
    <xdr:sp macro="" textlink="">
      <xdr:nvSpPr>
        <xdr:cNvPr id="703" name="楕円 702"/>
        <xdr:cNvSpPr/>
      </xdr:nvSpPr>
      <xdr:spPr>
        <a:xfrm>
          <a:off x="221107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41927</xdr:rowOff>
    </xdr:from>
    <xdr:ext cx="469744" cy="259045"/>
    <xdr:sp macro="" textlink="">
      <xdr:nvSpPr>
        <xdr:cNvPr id="704" name="【公民館】&#10;一人当たり面積該当値テキスト"/>
        <xdr:cNvSpPr txBox="1"/>
      </xdr:nvSpPr>
      <xdr:spPr>
        <a:xfrm>
          <a:off x="22199600" y="183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67311</xdr:rowOff>
    </xdr:from>
    <xdr:to>
      <xdr:col>112</xdr:col>
      <xdr:colOff>38100</xdr:colOff>
      <xdr:row>107</xdr:row>
      <xdr:rowOff>168911</xdr:rowOff>
    </xdr:to>
    <xdr:sp macro="" textlink="">
      <xdr:nvSpPr>
        <xdr:cNvPr id="705" name="楕円 704"/>
        <xdr:cNvSpPr/>
      </xdr:nvSpPr>
      <xdr:spPr>
        <a:xfrm>
          <a:off x="21272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114300</xdr:rowOff>
    </xdr:from>
    <xdr:to>
      <xdr:col>116</xdr:col>
      <xdr:colOff>63500</xdr:colOff>
      <xdr:row>107</xdr:row>
      <xdr:rowOff>118111</xdr:rowOff>
    </xdr:to>
    <xdr:cxnSp macro="">
      <xdr:nvCxnSpPr>
        <xdr:cNvPr id="706" name="直線コネクタ 705"/>
        <xdr:cNvCxnSpPr/>
      </xdr:nvCxnSpPr>
      <xdr:spPr>
        <a:xfrm flipV="1">
          <a:off x="21323300" y="184594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69214</xdr:rowOff>
    </xdr:from>
    <xdr:to>
      <xdr:col>107</xdr:col>
      <xdr:colOff>101600</xdr:colOff>
      <xdr:row>107</xdr:row>
      <xdr:rowOff>170814</xdr:rowOff>
    </xdr:to>
    <xdr:sp macro="" textlink="">
      <xdr:nvSpPr>
        <xdr:cNvPr id="707" name="楕円 706"/>
        <xdr:cNvSpPr/>
      </xdr:nvSpPr>
      <xdr:spPr>
        <a:xfrm>
          <a:off x="20383500" y="1841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118111</xdr:rowOff>
    </xdr:from>
    <xdr:to>
      <xdr:col>111</xdr:col>
      <xdr:colOff>177800</xdr:colOff>
      <xdr:row>107</xdr:row>
      <xdr:rowOff>120014</xdr:rowOff>
    </xdr:to>
    <xdr:cxnSp macro="">
      <xdr:nvCxnSpPr>
        <xdr:cNvPr id="708" name="直線コネクタ 707"/>
        <xdr:cNvCxnSpPr/>
      </xdr:nvCxnSpPr>
      <xdr:spPr>
        <a:xfrm flipV="1">
          <a:off x="20434300" y="1846326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147338</xdr:rowOff>
    </xdr:from>
    <xdr:ext cx="469744" cy="259045"/>
    <xdr:sp macro="" textlink="">
      <xdr:nvSpPr>
        <xdr:cNvPr id="709" name="n_1aveValue【公民館】&#10;一人当たり面積"/>
        <xdr:cNvSpPr txBox="1"/>
      </xdr:nvSpPr>
      <xdr:spPr>
        <a:xfrm>
          <a:off x="21075727" y="1797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36847</xdr:rowOff>
    </xdr:from>
    <xdr:ext cx="469744" cy="259045"/>
    <xdr:sp macro="" textlink="">
      <xdr:nvSpPr>
        <xdr:cNvPr id="710" name="n_2aveValue【公民館】&#10;一人当たり面積"/>
        <xdr:cNvSpPr txBox="1"/>
      </xdr:nvSpPr>
      <xdr:spPr>
        <a:xfrm>
          <a:off x="20199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160038</xdr:rowOff>
    </xdr:from>
    <xdr:ext cx="469744" cy="259045"/>
    <xdr:sp macro="" textlink="">
      <xdr:nvSpPr>
        <xdr:cNvPr id="711" name="n_1mainValue【公民館】&#10;一人当たり面積"/>
        <xdr:cNvSpPr txBox="1"/>
      </xdr:nvSpPr>
      <xdr:spPr>
        <a:xfrm>
          <a:off x="210757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161941</xdr:rowOff>
    </xdr:from>
    <xdr:ext cx="469744" cy="259045"/>
    <xdr:sp macro="" textlink="">
      <xdr:nvSpPr>
        <xdr:cNvPr id="712" name="n_2mainValue【公民館】&#10;一人当たり面積"/>
        <xdr:cNvSpPr txBox="1"/>
      </xdr:nvSpPr>
      <xdr:spPr>
        <a:xfrm>
          <a:off x="20199427" y="1850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3" name="正方形/長方形 71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4" name="正方形/長方形 71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5" name="テキスト ボックス 71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図書館、体育館・プール、福祉施設、一般廃棄物処理施設及び保健センターであり、特に低くなっている施設は、幼稚園、学校施設、橋りょう・トンネル及び消防施設である。減価償却率の高い施設のうち、プール・福祉施設については平成３１年度から指定管理者制度を導入したところであり、一般廃棄物処理施設については個別施設計画を策定し、計画に基づき施設の大規模改修（長寿命化）を実施する予定である。一方、減価償却率の低い施設では幼稚園及び学校施設において建替えを実施し、橋りょう・トンネルについては個別施設計画に基づく修繕を実施している</a:t>
          </a:r>
          <a:endParaRPr lang="ja-JP" altLang="ja-JP" sz="1400">
            <a:solidFill>
              <a:srgbClr val="0070C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千葉県館山市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47,345
46,969
110.05
18,923,664
17,748,146
1,161,663
10,924,498
17,686,025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41</xdr:row>
      <xdr:rowOff>166007</xdr:rowOff>
    </xdr:to>
    <xdr:cxnSp macro="">
      <xdr:nvCxnSpPr>
        <xdr:cNvPr id="57" name="直線コネクタ 56"/>
        <xdr:cNvCxnSpPr/>
      </xdr:nvCxnSpPr>
      <xdr:spPr>
        <a:xfrm flipV="1">
          <a:off x="4634865" y="5836920"/>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169834</xdr:rowOff>
    </xdr:from>
    <xdr:ext cx="340478" cy="259045"/>
    <xdr:sp macro="" textlink="">
      <xdr:nvSpPr>
        <xdr:cNvPr id="58" name="【図書館】&#10;有形固定資産減価償却率最小値テキスト"/>
        <xdr:cNvSpPr txBox="1"/>
      </xdr:nvSpPr>
      <xdr:spPr>
        <a:xfrm>
          <a:off x="4673600" y="719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166007</xdr:rowOff>
    </xdr:from>
    <xdr:to>
      <xdr:col>24</xdr:col>
      <xdr:colOff>152400</xdr:colOff>
      <xdr:row>41</xdr:row>
      <xdr:rowOff>166007</xdr:rowOff>
    </xdr:to>
    <xdr:cxnSp macro="">
      <xdr:nvCxnSpPr>
        <xdr:cNvPr id="59" name="直線コネクタ 58"/>
        <xdr:cNvCxnSpPr/>
      </xdr:nvCxnSpPr>
      <xdr:spPr>
        <a:xfrm>
          <a:off x="4546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0" name="【図書館】&#10;有形固定資産減価償却率最大値テキスト"/>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1" name="直線コネクタ 60"/>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69141</xdr:rowOff>
    </xdr:from>
    <xdr:ext cx="405111" cy="259045"/>
    <xdr:sp macro="" textlink="">
      <xdr:nvSpPr>
        <xdr:cNvPr id="62" name="【図書館】&#10;有形固定資産減価償却率平均値テキスト"/>
        <xdr:cNvSpPr txBox="1"/>
      </xdr:nvSpPr>
      <xdr:spPr>
        <a:xfrm>
          <a:off x="4673600" y="6241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90714</xdr:rowOff>
    </xdr:from>
    <xdr:to>
      <xdr:col>24</xdr:col>
      <xdr:colOff>114300</xdr:colOff>
      <xdr:row>37</xdr:row>
      <xdr:rowOff>20864</xdr:rowOff>
    </xdr:to>
    <xdr:sp macro="" textlink="">
      <xdr:nvSpPr>
        <xdr:cNvPr id="63" name="フローチャート: 判断 62"/>
        <xdr:cNvSpPr/>
      </xdr:nvSpPr>
      <xdr:spPr>
        <a:xfrm>
          <a:off x="45847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133169</xdr:rowOff>
    </xdr:from>
    <xdr:to>
      <xdr:col>20</xdr:col>
      <xdr:colOff>38100</xdr:colOff>
      <xdr:row>37</xdr:row>
      <xdr:rowOff>63319</xdr:rowOff>
    </xdr:to>
    <xdr:sp macro="" textlink="">
      <xdr:nvSpPr>
        <xdr:cNvPr id="64" name="フローチャート: 判断 63"/>
        <xdr:cNvSpPr/>
      </xdr:nvSpPr>
      <xdr:spPr>
        <a:xfrm>
          <a:off x="3746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107043</xdr:rowOff>
    </xdr:from>
    <xdr:to>
      <xdr:col>15</xdr:col>
      <xdr:colOff>101600</xdr:colOff>
      <xdr:row>37</xdr:row>
      <xdr:rowOff>37193</xdr:rowOff>
    </xdr:to>
    <xdr:sp macro="" textlink="">
      <xdr:nvSpPr>
        <xdr:cNvPr id="65" name="フローチャート: 判断 64"/>
        <xdr:cNvSpPr/>
      </xdr:nvSpPr>
      <xdr:spPr>
        <a:xfrm>
          <a:off x="2857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146231</xdr:rowOff>
    </xdr:from>
    <xdr:to>
      <xdr:col>24</xdr:col>
      <xdr:colOff>114300</xdr:colOff>
      <xdr:row>34</xdr:row>
      <xdr:rowOff>76381</xdr:rowOff>
    </xdr:to>
    <xdr:sp macro="" textlink="">
      <xdr:nvSpPr>
        <xdr:cNvPr id="71" name="楕円 70"/>
        <xdr:cNvSpPr/>
      </xdr:nvSpPr>
      <xdr:spPr>
        <a:xfrm>
          <a:off x="4584700" y="580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81297</xdr:rowOff>
    </xdr:from>
    <xdr:ext cx="405111" cy="259045"/>
    <xdr:sp macro="" textlink="">
      <xdr:nvSpPr>
        <xdr:cNvPr id="72" name="【図書館】&#10;有形固定資産減価償却率該当値テキスト"/>
        <xdr:cNvSpPr txBox="1"/>
      </xdr:nvSpPr>
      <xdr:spPr>
        <a:xfrm>
          <a:off x="4673600" y="5739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12337</xdr:rowOff>
    </xdr:from>
    <xdr:to>
      <xdr:col>20</xdr:col>
      <xdr:colOff>38100</xdr:colOff>
      <xdr:row>34</xdr:row>
      <xdr:rowOff>113937</xdr:rowOff>
    </xdr:to>
    <xdr:sp macro="" textlink="">
      <xdr:nvSpPr>
        <xdr:cNvPr id="73" name="楕円 72"/>
        <xdr:cNvSpPr/>
      </xdr:nvSpPr>
      <xdr:spPr>
        <a:xfrm>
          <a:off x="3746500" y="584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25581</xdr:rowOff>
    </xdr:from>
    <xdr:to>
      <xdr:col>24</xdr:col>
      <xdr:colOff>63500</xdr:colOff>
      <xdr:row>34</xdr:row>
      <xdr:rowOff>63137</xdr:rowOff>
    </xdr:to>
    <xdr:cxnSp macro="">
      <xdr:nvCxnSpPr>
        <xdr:cNvPr id="74" name="直線コネクタ 73"/>
        <xdr:cNvCxnSpPr/>
      </xdr:nvCxnSpPr>
      <xdr:spPr>
        <a:xfrm flipV="1">
          <a:off x="3797300" y="585488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49893</xdr:rowOff>
    </xdr:from>
    <xdr:to>
      <xdr:col>15</xdr:col>
      <xdr:colOff>101600</xdr:colOff>
      <xdr:row>34</xdr:row>
      <xdr:rowOff>151493</xdr:rowOff>
    </xdr:to>
    <xdr:sp macro="" textlink="">
      <xdr:nvSpPr>
        <xdr:cNvPr id="75" name="楕円 74"/>
        <xdr:cNvSpPr/>
      </xdr:nvSpPr>
      <xdr:spPr>
        <a:xfrm>
          <a:off x="2857500" y="587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63137</xdr:rowOff>
    </xdr:from>
    <xdr:to>
      <xdr:col>19</xdr:col>
      <xdr:colOff>177800</xdr:colOff>
      <xdr:row>34</xdr:row>
      <xdr:rowOff>100693</xdr:rowOff>
    </xdr:to>
    <xdr:cxnSp macro="">
      <xdr:nvCxnSpPr>
        <xdr:cNvPr id="76" name="直線コネクタ 75"/>
        <xdr:cNvCxnSpPr/>
      </xdr:nvCxnSpPr>
      <xdr:spPr>
        <a:xfrm flipV="1">
          <a:off x="2908300" y="589243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54446</xdr:rowOff>
    </xdr:from>
    <xdr:ext cx="405111" cy="259045"/>
    <xdr:sp macro="" textlink="">
      <xdr:nvSpPr>
        <xdr:cNvPr id="77" name="n_1aveValue【図書館】&#10;有形固定資産減価償却率"/>
        <xdr:cNvSpPr txBox="1"/>
      </xdr:nvSpPr>
      <xdr:spPr>
        <a:xfrm>
          <a:off x="3582044" y="639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28320</xdr:rowOff>
    </xdr:from>
    <xdr:ext cx="405111" cy="259045"/>
    <xdr:sp macro="" textlink="">
      <xdr:nvSpPr>
        <xdr:cNvPr id="78" name="n_2aveValue【図書館】&#10;有形固定資産減価償却率"/>
        <xdr:cNvSpPr txBox="1"/>
      </xdr:nvSpPr>
      <xdr:spPr>
        <a:xfrm>
          <a:off x="2705744" y="637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130464</xdr:rowOff>
    </xdr:from>
    <xdr:ext cx="405111" cy="259045"/>
    <xdr:sp macro="" textlink="">
      <xdr:nvSpPr>
        <xdr:cNvPr id="79" name="n_1mainValue【図書館】&#10;有形固定資産減価償却率"/>
        <xdr:cNvSpPr txBox="1"/>
      </xdr:nvSpPr>
      <xdr:spPr>
        <a:xfrm>
          <a:off x="3582044" y="561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168020</xdr:rowOff>
    </xdr:from>
    <xdr:ext cx="405111" cy="259045"/>
    <xdr:sp macro="" textlink="">
      <xdr:nvSpPr>
        <xdr:cNvPr id="80" name="n_2mainValue【図書館】&#10;有形固定資産減価償却率"/>
        <xdr:cNvSpPr txBox="1"/>
      </xdr:nvSpPr>
      <xdr:spPr>
        <a:xfrm>
          <a:off x="2705744" y="5654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1" name="テキスト ボックス 9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2" name="直線コネクタ 9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3" name="テキスト ボックス 9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4" name="直線コネクタ 9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5" name="テキスト ボックス 9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6" name="直線コネクタ 9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7" name="テキスト ボックス 9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8" name="直線コネクタ 9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9" name="テキスト ボックス 9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0" name="直線コネクタ 9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1" name="テキスト ボックス 10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2" name="直線コネクタ 10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3" name="テキスト ボックス 10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84364</xdr:rowOff>
    </xdr:from>
    <xdr:to>
      <xdr:col>54</xdr:col>
      <xdr:colOff>189865</xdr:colOff>
      <xdr:row>42</xdr:row>
      <xdr:rowOff>108857</xdr:rowOff>
    </xdr:to>
    <xdr:cxnSp macro="">
      <xdr:nvCxnSpPr>
        <xdr:cNvPr id="107" name="直線コネクタ 106"/>
        <xdr:cNvCxnSpPr/>
      </xdr:nvCxnSpPr>
      <xdr:spPr>
        <a:xfrm flipV="1">
          <a:off x="10476865" y="574221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112684</xdr:rowOff>
    </xdr:from>
    <xdr:ext cx="469744" cy="259045"/>
    <xdr:sp macro="" textlink="">
      <xdr:nvSpPr>
        <xdr:cNvPr id="108" name="【図書館】&#10;一人当たり面積最小値テキスト"/>
        <xdr:cNvSpPr txBox="1"/>
      </xdr:nvSpPr>
      <xdr:spPr>
        <a:xfrm>
          <a:off x="10515600" y="731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108857</xdr:rowOff>
    </xdr:from>
    <xdr:to>
      <xdr:col>55</xdr:col>
      <xdr:colOff>88900</xdr:colOff>
      <xdr:row>42</xdr:row>
      <xdr:rowOff>108857</xdr:rowOff>
    </xdr:to>
    <xdr:cxnSp macro="">
      <xdr:nvCxnSpPr>
        <xdr:cNvPr id="109" name="直線コネクタ 108"/>
        <xdr:cNvCxnSpPr/>
      </xdr:nvCxnSpPr>
      <xdr:spPr>
        <a:xfrm>
          <a:off x="10388600" y="730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31041</xdr:rowOff>
    </xdr:from>
    <xdr:ext cx="469744" cy="259045"/>
    <xdr:sp macro="" textlink="">
      <xdr:nvSpPr>
        <xdr:cNvPr id="110" name="【図書館】&#10;一人当たり面積最大値テキスト"/>
        <xdr:cNvSpPr txBox="1"/>
      </xdr:nvSpPr>
      <xdr:spPr>
        <a:xfrm>
          <a:off x="10515600" y="551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84364</xdr:rowOff>
    </xdr:from>
    <xdr:to>
      <xdr:col>55</xdr:col>
      <xdr:colOff>88900</xdr:colOff>
      <xdr:row>33</xdr:row>
      <xdr:rowOff>84364</xdr:rowOff>
    </xdr:to>
    <xdr:cxnSp macro="">
      <xdr:nvCxnSpPr>
        <xdr:cNvPr id="111" name="直線コネクタ 110"/>
        <xdr:cNvCxnSpPr/>
      </xdr:nvCxnSpPr>
      <xdr:spPr>
        <a:xfrm>
          <a:off x="10388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60977</xdr:rowOff>
    </xdr:from>
    <xdr:ext cx="469744" cy="259045"/>
    <xdr:sp macro="" textlink="">
      <xdr:nvSpPr>
        <xdr:cNvPr id="112" name="【図書館】&#10;一人当たり面積平均値テキスト"/>
        <xdr:cNvSpPr txBox="1"/>
      </xdr:nvSpPr>
      <xdr:spPr>
        <a:xfrm>
          <a:off x="10515600" y="674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13" name="フローチャート: 判断 112"/>
        <xdr:cNvSpPr/>
      </xdr:nvSpPr>
      <xdr:spPr>
        <a:xfrm>
          <a:off x="104267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9072</xdr:rowOff>
    </xdr:from>
    <xdr:to>
      <xdr:col>50</xdr:col>
      <xdr:colOff>165100</xdr:colOff>
      <xdr:row>40</xdr:row>
      <xdr:rowOff>110672</xdr:rowOff>
    </xdr:to>
    <xdr:sp macro="" textlink="">
      <xdr:nvSpPr>
        <xdr:cNvPr id="114" name="フローチャート: 判断 113"/>
        <xdr:cNvSpPr/>
      </xdr:nvSpPr>
      <xdr:spPr>
        <a:xfrm>
          <a:off x="9588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90715</xdr:rowOff>
    </xdr:from>
    <xdr:to>
      <xdr:col>46</xdr:col>
      <xdr:colOff>38100</xdr:colOff>
      <xdr:row>41</xdr:row>
      <xdr:rowOff>20865</xdr:rowOff>
    </xdr:to>
    <xdr:sp macro="" textlink="">
      <xdr:nvSpPr>
        <xdr:cNvPr id="115" name="フローチャート: 判断 114"/>
        <xdr:cNvSpPr/>
      </xdr:nvSpPr>
      <xdr:spPr>
        <a:xfrm>
          <a:off x="8699500" y="69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9072</xdr:rowOff>
    </xdr:from>
    <xdr:to>
      <xdr:col>55</xdr:col>
      <xdr:colOff>50800</xdr:colOff>
      <xdr:row>38</xdr:row>
      <xdr:rowOff>110672</xdr:rowOff>
    </xdr:to>
    <xdr:sp macro="" textlink="">
      <xdr:nvSpPr>
        <xdr:cNvPr id="121" name="楕円 120"/>
        <xdr:cNvSpPr/>
      </xdr:nvSpPr>
      <xdr:spPr>
        <a:xfrm>
          <a:off x="104267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31949</xdr:rowOff>
    </xdr:from>
    <xdr:ext cx="469744" cy="259045"/>
    <xdr:sp macro="" textlink="">
      <xdr:nvSpPr>
        <xdr:cNvPr id="122" name="【図書館】&#10;一人当たり面積該当値テキスト"/>
        <xdr:cNvSpPr txBox="1"/>
      </xdr:nvSpPr>
      <xdr:spPr>
        <a:xfrm>
          <a:off x="10515600" y="637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74385</xdr:rowOff>
    </xdr:from>
    <xdr:to>
      <xdr:col>50</xdr:col>
      <xdr:colOff>165100</xdr:colOff>
      <xdr:row>43</xdr:row>
      <xdr:rowOff>4535</xdr:rowOff>
    </xdr:to>
    <xdr:sp macro="" textlink="">
      <xdr:nvSpPr>
        <xdr:cNvPr id="123" name="楕円 122"/>
        <xdr:cNvSpPr/>
      </xdr:nvSpPr>
      <xdr:spPr>
        <a:xfrm>
          <a:off x="9588500" y="727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59872</xdr:rowOff>
    </xdr:from>
    <xdr:to>
      <xdr:col>55</xdr:col>
      <xdr:colOff>0</xdr:colOff>
      <xdr:row>42</xdr:row>
      <xdr:rowOff>125185</xdr:rowOff>
    </xdr:to>
    <xdr:cxnSp macro="">
      <xdr:nvCxnSpPr>
        <xdr:cNvPr id="124" name="直線コネクタ 123"/>
        <xdr:cNvCxnSpPr/>
      </xdr:nvCxnSpPr>
      <xdr:spPr>
        <a:xfrm flipV="1">
          <a:off x="9639300" y="6574972"/>
          <a:ext cx="838200" cy="75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42</xdr:row>
      <xdr:rowOff>74385</xdr:rowOff>
    </xdr:from>
    <xdr:to>
      <xdr:col>46</xdr:col>
      <xdr:colOff>38100</xdr:colOff>
      <xdr:row>43</xdr:row>
      <xdr:rowOff>4535</xdr:rowOff>
    </xdr:to>
    <xdr:sp macro="" textlink="">
      <xdr:nvSpPr>
        <xdr:cNvPr id="125" name="楕円 124"/>
        <xdr:cNvSpPr/>
      </xdr:nvSpPr>
      <xdr:spPr>
        <a:xfrm>
          <a:off x="8699500" y="727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125185</xdr:rowOff>
    </xdr:from>
    <xdr:to>
      <xdr:col>50</xdr:col>
      <xdr:colOff>114300</xdr:colOff>
      <xdr:row>42</xdr:row>
      <xdr:rowOff>125185</xdr:rowOff>
    </xdr:to>
    <xdr:cxnSp macro="">
      <xdr:nvCxnSpPr>
        <xdr:cNvPr id="126" name="直線コネクタ 125"/>
        <xdr:cNvCxnSpPr/>
      </xdr:nvCxnSpPr>
      <xdr:spPr>
        <a:xfrm>
          <a:off x="8750300" y="7326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127199</xdr:rowOff>
    </xdr:from>
    <xdr:ext cx="469744" cy="259045"/>
    <xdr:sp macro="" textlink="">
      <xdr:nvSpPr>
        <xdr:cNvPr id="127" name="n_1aveValue【図書館】&#10;一人当たり面積"/>
        <xdr:cNvSpPr txBox="1"/>
      </xdr:nvSpPr>
      <xdr:spPr>
        <a:xfrm>
          <a:off x="9391727" y="664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37392</xdr:rowOff>
    </xdr:from>
    <xdr:ext cx="469744" cy="259045"/>
    <xdr:sp macro="" textlink="">
      <xdr:nvSpPr>
        <xdr:cNvPr id="128" name="n_2aveValue【図書館】&#10;一人当たり面積"/>
        <xdr:cNvSpPr txBox="1"/>
      </xdr:nvSpPr>
      <xdr:spPr>
        <a:xfrm>
          <a:off x="8515427" y="672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167112</xdr:rowOff>
    </xdr:from>
    <xdr:ext cx="469744" cy="259045"/>
    <xdr:sp macro="" textlink="">
      <xdr:nvSpPr>
        <xdr:cNvPr id="129" name="n_1mainValue【図書館】&#10;一人当たり面積"/>
        <xdr:cNvSpPr txBox="1"/>
      </xdr:nvSpPr>
      <xdr:spPr>
        <a:xfrm>
          <a:off x="9391727" y="736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167112</xdr:rowOff>
    </xdr:from>
    <xdr:ext cx="469744" cy="259045"/>
    <xdr:sp macro="" textlink="">
      <xdr:nvSpPr>
        <xdr:cNvPr id="130" name="n_2mainValue【図書館】&#10;一人当たり面積"/>
        <xdr:cNvSpPr txBox="1"/>
      </xdr:nvSpPr>
      <xdr:spPr>
        <a:xfrm>
          <a:off x="8515427" y="736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1" name="テキスト ボックス 14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2" name="直線コネクタ 14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3" name="テキスト ボックス 14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4" name="直線コネクタ 14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5" name="テキスト ボックス 14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6" name="直線コネクタ 14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7" name="テキスト ボックス 14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8" name="直線コネクタ 14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9" name="テキスト ボックス 148"/>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80010</xdr:rowOff>
    </xdr:to>
    <xdr:cxnSp macro="">
      <xdr:nvCxnSpPr>
        <xdr:cNvPr id="153" name="直線コネクタ 152"/>
        <xdr:cNvCxnSpPr/>
      </xdr:nvCxnSpPr>
      <xdr:spPr>
        <a:xfrm flipV="1">
          <a:off x="4634865" y="960120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83837</xdr:rowOff>
    </xdr:from>
    <xdr:ext cx="405111" cy="259045"/>
    <xdr:sp macro="" textlink="">
      <xdr:nvSpPr>
        <xdr:cNvPr id="154" name="【体育館・プール】&#10;有形固定資産減価償却率最小値テキスト"/>
        <xdr:cNvSpPr txBox="1"/>
      </xdr:nvSpPr>
      <xdr:spPr>
        <a:xfrm>
          <a:off x="4673600" y="1105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80010</xdr:rowOff>
    </xdr:from>
    <xdr:to>
      <xdr:col>24</xdr:col>
      <xdr:colOff>152400</xdr:colOff>
      <xdr:row>64</xdr:row>
      <xdr:rowOff>80010</xdr:rowOff>
    </xdr:to>
    <xdr:cxnSp macro="">
      <xdr:nvCxnSpPr>
        <xdr:cNvPr id="155" name="直線コネクタ 154"/>
        <xdr:cNvCxnSpPr/>
      </xdr:nvCxnSpPr>
      <xdr:spPr>
        <a:xfrm>
          <a:off x="4546600" y="1105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56"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57" name="直線コネクタ 156"/>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94505</xdr:rowOff>
    </xdr:from>
    <xdr:ext cx="405111" cy="259045"/>
    <xdr:sp macro="" textlink="">
      <xdr:nvSpPr>
        <xdr:cNvPr id="158" name="【体育館・プール】&#10;有形固定資産減価償却率平均値テキスト"/>
        <xdr:cNvSpPr txBox="1"/>
      </xdr:nvSpPr>
      <xdr:spPr>
        <a:xfrm>
          <a:off x="4673600" y="10381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116078</xdr:rowOff>
    </xdr:from>
    <xdr:to>
      <xdr:col>24</xdr:col>
      <xdr:colOff>114300</xdr:colOff>
      <xdr:row>61</xdr:row>
      <xdr:rowOff>46228</xdr:rowOff>
    </xdr:to>
    <xdr:sp macro="" textlink="">
      <xdr:nvSpPr>
        <xdr:cNvPr id="159" name="フローチャート: 判断 158"/>
        <xdr:cNvSpPr/>
      </xdr:nvSpPr>
      <xdr:spPr>
        <a:xfrm>
          <a:off x="4584700" y="104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170942</xdr:rowOff>
    </xdr:from>
    <xdr:to>
      <xdr:col>20</xdr:col>
      <xdr:colOff>38100</xdr:colOff>
      <xdr:row>61</xdr:row>
      <xdr:rowOff>101092</xdr:rowOff>
    </xdr:to>
    <xdr:sp macro="" textlink="">
      <xdr:nvSpPr>
        <xdr:cNvPr id="160" name="フローチャート: 判断 159"/>
        <xdr:cNvSpPr/>
      </xdr:nvSpPr>
      <xdr:spPr>
        <a:xfrm>
          <a:off x="3746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47498</xdr:rowOff>
    </xdr:from>
    <xdr:to>
      <xdr:col>15</xdr:col>
      <xdr:colOff>101600</xdr:colOff>
      <xdr:row>61</xdr:row>
      <xdr:rowOff>149098</xdr:rowOff>
    </xdr:to>
    <xdr:sp macro="" textlink="">
      <xdr:nvSpPr>
        <xdr:cNvPr id="161" name="フローチャート: 判断 160"/>
        <xdr:cNvSpPr/>
      </xdr:nvSpPr>
      <xdr:spPr>
        <a:xfrm>
          <a:off x="28575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125222</xdr:rowOff>
    </xdr:from>
    <xdr:to>
      <xdr:col>24</xdr:col>
      <xdr:colOff>114300</xdr:colOff>
      <xdr:row>57</xdr:row>
      <xdr:rowOff>55372</xdr:rowOff>
    </xdr:to>
    <xdr:sp macro="" textlink="">
      <xdr:nvSpPr>
        <xdr:cNvPr id="167" name="楕円 166"/>
        <xdr:cNvSpPr/>
      </xdr:nvSpPr>
      <xdr:spPr>
        <a:xfrm>
          <a:off x="4584700" y="972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148099</xdr:rowOff>
    </xdr:from>
    <xdr:ext cx="405111" cy="259045"/>
    <xdr:sp macro="" textlink="">
      <xdr:nvSpPr>
        <xdr:cNvPr id="168" name="【体育館・プール】&#10;有形固定資産減価償却率該当値テキスト"/>
        <xdr:cNvSpPr txBox="1"/>
      </xdr:nvSpPr>
      <xdr:spPr>
        <a:xfrm>
          <a:off x="4673600" y="9577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116078</xdr:rowOff>
    </xdr:from>
    <xdr:to>
      <xdr:col>20</xdr:col>
      <xdr:colOff>38100</xdr:colOff>
      <xdr:row>57</xdr:row>
      <xdr:rowOff>46228</xdr:rowOff>
    </xdr:to>
    <xdr:sp macro="" textlink="">
      <xdr:nvSpPr>
        <xdr:cNvPr id="169" name="楕円 168"/>
        <xdr:cNvSpPr/>
      </xdr:nvSpPr>
      <xdr:spPr>
        <a:xfrm>
          <a:off x="3746500" y="971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166878</xdr:rowOff>
    </xdr:from>
    <xdr:to>
      <xdr:col>24</xdr:col>
      <xdr:colOff>63500</xdr:colOff>
      <xdr:row>57</xdr:row>
      <xdr:rowOff>4572</xdr:rowOff>
    </xdr:to>
    <xdr:cxnSp macro="">
      <xdr:nvCxnSpPr>
        <xdr:cNvPr id="170" name="直線コネクタ 169"/>
        <xdr:cNvCxnSpPr/>
      </xdr:nvCxnSpPr>
      <xdr:spPr>
        <a:xfrm>
          <a:off x="3797300" y="976807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120650</xdr:rowOff>
    </xdr:from>
    <xdr:to>
      <xdr:col>15</xdr:col>
      <xdr:colOff>101600</xdr:colOff>
      <xdr:row>57</xdr:row>
      <xdr:rowOff>50800</xdr:rowOff>
    </xdr:to>
    <xdr:sp macro="" textlink="">
      <xdr:nvSpPr>
        <xdr:cNvPr id="171" name="楕円 170"/>
        <xdr:cNvSpPr/>
      </xdr:nvSpPr>
      <xdr:spPr>
        <a:xfrm>
          <a:off x="28575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166878</xdr:rowOff>
    </xdr:from>
    <xdr:to>
      <xdr:col>19</xdr:col>
      <xdr:colOff>177800</xdr:colOff>
      <xdr:row>57</xdr:row>
      <xdr:rowOff>0</xdr:rowOff>
    </xdr:to>
    <xdr:cxnSp macro="">
      <xdr:nvCxnSpPr>
        <xdr:cNvPr id="172" name="直線コネクタ 171"/>
        <xdr:cNvCxnSpPr/>
      </xdr:nvCxnSpPr>
      <xdr:spPr>
        <a:xfrm flipV="1">
          <a:off x="2908300" y="976807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92219</xdr:rowOff>
    </xdr:from>
    <xdr:ext cx="405111" cy="259045"/>
    <xdr:sp macro="" textlink="">
      <xdr:nvSpPr>
        <xdr:cNvPr id="173" name="n_1aveValue【体育館・プール】&#10;有形固定資産減価償却率"/>
        <xdr:cNvSpPr txBox="1"/>
      </xdr:nvSpPr>
      <xdr:spPr>
        <a:xfrm>
          <a:off x="3582044" y="1055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140225</xdr:rowOff>
    </xdr:from>
    <xdr:ext cx="405111" cy="259045"/>
    <xdr:sp macro="" textlink="">
      <xdr:nvSpPr>
        <xdr:cNvPr id="174" name="n_2aveValue【体育館・プール】&#10;有形固定資産減価償却率"/>
        <xdr:cNvSpPr txBox="1"/>
      </xdr:nvSpPr>
      <xdr:spPr>
        <a:xfrm>
          <a:off x="2705744" y="1059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62755</xdr:rowOff>
    </xdr:from>
    <xdr:ext cx="405111" cy="259045"/>
    <xdr:sp macro="" textlink="">
      <xdr:nvSpPr>
        <xdr:cNvPr id="175" name="n_1mainValue【体育館・プール】&#10;有形固定資産減価償却率"/>
        <xdr:cNvSpPr txBox="1"/>
      </xdr:nvSpPr>
      <xdr:spPr>
        <a:xfrm>
          <a:off x="3582044" y="9492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67327</xdr:rowOff>
    </xdr:from>
    <xdr:ext cx="405111" cy="259045"/>
    <xdr:sp macro="" textlink="">
      <xdr:nvSpPr>
        <xdr:cNvPr id="176" name="n_2mainValue【体育館・プール】&#10;有形固定資産減価償却率"/>
        <xdr:cNvSpPr txBox="1"/>
      </xdr:nvSpPr>
      <xdr:spPr>
        <a:xfrm>
          <a:off x="2705744" y="949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7" name="直線コネクタ 18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8" name="テキスト ボックス 18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9" name="直線コネクタ 18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0" name="テキスト ボックス 18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2" name="テキスト ボックス 19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3" name="直線コネクタ 19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4" name="テキスト ボックス 19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5" name="直線コネクタ 19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6" name="テキスト ボックス 19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8" name="テキスト ボックス 19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66675</xdr:rowOff>
    </xdr:from>
    <xdr:to>
      <xdr:col>54</xdr:col>
      <xdr:colOff>189865</xdr:colOff>
      <xdr:row>63</xdr:row>
      <xdr:rowOff>127635</xdr:rowOff>
    </xdr:to>
    <xdr:cxnSp macro="">
      <xdr:nvCxnSpPr>
        <xdr:cNvPr id="200" name="直線コネクタ 199"/>
        <xdr:cNvCxnSpPr/>
      </xdr:nvCxnSpPr>
      <xdr:spPr>
        <a:xfrm flipV="1">
          <a:off x="10476865" y="9667875"/>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131462</xdr:rowOff>
    </xdr:from>
    <xdr:ext cx="469744" cy="259045"/>
    <xdr:sp macro="" textlink="">
      <xdr:nvSpPr>
        <xdr:cNvPr id="201" name="【体育館・プール】&#10;一人当たり面積最小値テキスト"/>
        <xdr:cNvSpPr txBox="1"/>
      </xdr:nvSpPr>
      <xdr:spPr>
        <a:xfrm>
          <a:off x="10515600" y="10932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127635</xdr:rowOff>
    </xdr:from>
    <xdr:to>
      <xdr:col>55</xdr:col>
      <xdr:colOff>88900</xdr:colOff>
      <xdr:row>63</xdr:row>
      <xdr:rowOff>127635</xdr:rowOff>
    </xdr:to>
    <xdr:cxnSp macro="">
      <xdr:nvCxnSpPr>
        <xdr:cNvPr id="202" name="直線コネクタ 201"/>
        <xdr:cNvCxnSpPr/>
      </xdr:nvCxnSpPr>
      <xdr:spPr>
        <a:xfrm>
          <a:off x="10388600" y="109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13352</xdr:rowOff>
    </xdr:from>
    <xdr:ext cx="469744" cy="259045"/>
    <xdr:sp macro="" textlink="">
      <xdr:nvSpPr>
        <xdr:cNvPr id="203" name="【体育館・プール】&#10;一人当たり面積最大値テキスト"/>
        <xdr:cNvSpPr txBox="1"/>
      </xdr:nvSpPr>
      <xdr:spPr>
        <a:xfrm>
          <a:off x="10515600" y="9443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66675</xdr:rowOff>
    </xdr:from>
    <xdr:to>
      <xdr:col>55</xdr:col>
      <xdr:colOff>88900</xdr:colOff>
      <xdr:row>56</xdr:row>
      <xdr:rowOff>66675</xdr:rowOff>
    </xdr:to>
    <xdr:cxnSp macro="">
      <xdr:nvCxnSpPr>
        <xdr:cNvPr id="204" name="直線コネクタ 203"/>
        <xdr:cNvCxnSpPr/>
      </xdr:nvCxnSpPr>
      <xdr:spPr>
        <a:xfrm>
          <a:off x="10388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76852</xdr:rowOff>
    </xdr:from>
    <xdr:ext cx="469744" cy="259045"/>
    <xdr:sp macro="" textlink="">
      <xdr:nvSpPr>
        <xdr:cNvPr id="205" name="【体育館・プール】&#10;一人当たり面積平均値テキスト"/>
        <xdr:cNvSpPr txBox="1"/>
      </xdr:nvSpPr>
      <xdr:spPr>
        <a:xfrm>
          <a:off x="10515600" y="103638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53975</xdr:rowOff>
    </xdr:from>
    <xdr:to>
      <xdr:col>55</xdr:col>
      <xdr:colOff>50800</xdr:colOff>
      <xdr:row>61</xdr:row>
      <xdr:rowOff>155575</xdr:rowOff>
    </xdr:to>
    <xdr:sp macro="" textlink="">
      <xdr:nvSpPr>
        <xdr:cNvPr id="206" name="フローチャート: 判断 205"/>
        <xdr:cNvSpPr/>
      </xdr:nvSpPr>
      <xdr:spPr>
        <a:xfrm>
          <a:off x="104267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153035</xdr:rowOff>
    </xdr:from>
    <xdr:to>
      <xdr:col>50</xdr:col>
      <xdr:colOff>165100</xdr:colOff>
      <xdr:row>61</xdr:row>
      <xdr:rowOff>83185</xdr:rowOff>
    </xdr:to>
    <xdr:sp macro="" textlink="">
      <xdr:nvSpPr>
        <xdr:cNvPr id="207" name="フローチャート: 判断 206"/>
        <xdr:cNvSpPr/>
      </xdr:nvSpPr>
      <xdr:spPr>
        <a:xfrm>
          <a:off x="9588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19685</xdr:rowOff>
    </xdr:from>
    <xdr:to>
      <xdr:col>46</xdr:col>
      <xdr:colOff>38100</xdr:colOff>
      <xdr:row>61</xdr:row>
      <xdr:rowOff>121285</xdr:rowOff>
    </xdr:to>
    <xdr:sp macro="" textlink="">
      <xdr:nvSpPr>
        <xdr:cNvPr id="208" name="フローチャート: 判断 207"/>
        <xdr:cNvSpPr/>
      </xdr:nvSpPr>
      <xdr:spPr>
        <a:xfrm>
          <a:off x="8699500" y="1047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74930</xdr:rowOff>
    </xdr:from>
    <xdr:to>
      <xdr:col>55</xdr:col>
      <xdr:colOff>50800</xdr:colOff>
      <xdr:row>64</xdr:row>
      <xdr:rowOff>5080</xdr:rowOff>
    </xdr:to>
    <xdr:sp macro="" textlink="">
      <xdr:nvSpPr>
        <xdr:cNvPr id="214" name="楕円 213"/>
        <xdr:cNvSpPr/>
      </xdr:nvSpPr>
      <xdr:spPr>
        <a:xfrm>
          <a:off x="104267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161307</xdr:rowOff>
    </xdr:from>
    <xdr:ext cx="469744" cy="259045"/>
    <xdr:sp macro="" textlink="">
      <xdr:nvSpPr>
        <xdr:cNvPr id="215" name="【体育館・プール】&#10;一人当たり面積該当値テキスト"/>
        <xdr:cNvSpPr txBox="1"/>
      </xdr:nvSpPr>
      <xdr:spPr>
        <a:xfrm>
          <a:off x="10515600" y="1079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74930</xdr:rowOff>
    </xdr:from>
    <xdr:to>
      <xdr:col>50</xdr:col>
      <xdr:colOff>165100</xdr:colOff>
      <xdr:row>64</xdr:row>
      <xdr:rowOff>5080</xdr:rowOff>
    </xdr:to>
    <xdr:sp macro="" textlink="">
      <xdr:nvSpPr>
        <xdr:cNvPr id="216" name="楕円 215"/>
        <xdr:cNvSpPr/>
      </xdr:nvSpPr>
      <xdr:spPr>
        <a:xfrm>
          <a:off x="9588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125730</xdr:rowOff>
    </xdr:from>
    <xdr:to>
      <xdr:col>55</xdr:col>
      <xdr:colOff>0</xdr:colOff>
      <xdr:row>63</xdr:row>
      <xdr:rowOff>125730</xdr:rowOff>
    </xdr:to>
    <xdr:cxnSp macro="">
      <xdr:nvCxnSpPr>
        <xdr:cNvPr id="217" name="直線コネクタ 216"/>
        <xdr:cNvCxnSpPr/>
      </xdr:nvCxnSpPr>
      <xdr:spPr>
        <a:xfrm>
          <a:off x="9639300" y="10927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76835</xdr:rowOff>
    </xdr:from>
    <xdr:to>
      <xdr:col>46</xdr:col>
      <xdr:colOff>38100</xdr:colOff>
      <xdr:row>64</xdr:row>
      <xdr:rowOff>6985</xdr:rowOff>
    </xdr:to>
    <xdr:sp macro="" textlink="">
      <xdr:nvSpPr>
        <xdr:cNvPr id="218" name="楕円 217"/>
        <xdr:cNvSpPr/>
      </xdr:nvSpPr>
      <xdr:spPr>
        <a:xfrm>
          <a:off x="8699500" y="1087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125730</xdr:rowOff>
    </xdr:from>
    <xdr:to>
      <xdr:col>50</xdr:col>
      <xdr:colOff>114300</xdr:colOff>
      <xdr:row>63</xdr:row>
      <xdr:rowOff>127635</xdr:rowOff>
    </xdr:to>
    <xdr:cxnSp macro="">
      <xdr:nvCxnSpPr>
        <xdr:cNvPr id="219" name="直線コネクタ 218"/>
        <xdr:cNvCxnSpPr/>
      </xdr:nvCxnSpPr>
      <xdr:spPr>
        <a:xfrm flipV="1">
          <a:off x="8750300" y="1092708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99712</xdr:rowOff>
    </xdr:from>
    <xdr:ext cx="469744" cy="259045"/>
    <xdr:sp macro="" textlink="">
      <xdr:nvSpPr>
        <xdr:cNvPr id="220" name="n_1aveValue【体育館・プール】&#10;一人当たり面積"/>
        <xdr:cNvSpPr txBox="1"/>
      </xdr:nvSpPr>
      <xdr:spPr>
        <a:xfrm>
          <a:off x="9391727" y="1021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137812</xdr:rowOff>
    </xdr:from>
    <xdr:ext cx="469744" cy="259045"/>
    <xdr:sp macro="" textlink="">
      <xdr:nvSpPr>
        <xdr:cNvPr id="221" name="n_2aveValue【体育館・プール】&#10;一人当たり面積"/>
        <xdr:cNvSpPr txBox="1"/>
      </xdr:nvSpPr>
      <xdr:spPr>
        <a:xfrm>
          <a:off x="8515427" y="1025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167657</xdr:rowOff>
    </xdr:from>
    <xdr:ext cx="469744" cy="259045"/>
    <xdr:sp macro="" textlink="">
      <xdr:nvSpPr>
        <xdr:cNvPr id="222" name="n_1mainValue【体育館・プール】&#10;一人当たり面積"/>
        <xdr:cNvSpPr txBox="1"/>
      </xdr:nvSpPr>
      <xdr:spPr>
        <a:xfrm>
          <a:off x="93917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169562</xdr:rowOff>
    </xdr:from>
    <xdr:ext cx="469744" cy="259045"/>
    <xdr:sp macro="" textlink="">
      <xdr:nvSpPr>
        <xdr:cNvPr id="223" name="n_2mainValue【体育館・プール】&#10;一人当たり面積"/>
        <xdr:cNvSpPr txBox="1"/>
      </xdr:nvSpPr>
      <xdr:spPr>
        <a:xfrm>
          <a:off x="8515427" y="1097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4" name="テキスト ボックス 23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5" name="直線コネクタ 23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6" name="テキスト ボックス 23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7" name="直線コネクタ 23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8" name="テキスト ボックス 23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9" name="直線コネクタ 23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0" name="テキスト ボックス 23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1" name="直線コネクタ 24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2" name="テキスト ボックス 24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3" name="直線コネクタ 24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4" name="テキスト ボックス 24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6" name="テキスト ボックス 24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81914</xdr:rowOff>
    </xdr:from>
    <xdr:to>
      <xdr:col>24</xdr:col>
      <xdr:colOff>62865</xdr:colOff>
      <xdr:row>87</xdr:row>
      <xdr:rowOff>26670</xdr:rowOff>
    </xdr:to>
    <xdr:cxnSp macro="">
      <xdr:nvCxnSpPr>
        <xdr:cNvPr id="248" name="直線コネクタ 247"/>
        <xdr:cNvCxnSpPr/>
      </xdr:nvCxnSpPr>
      <xdr:spPr>
        <a:xfrm flipV="1">
          <a:off x="4634865" y="13455014"/>
          <a:ext cx="0" cy="14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30497</xdr:rowOff>
    </xdr:from>
    <xdr:ext cx="405111" cy="259045"/>
    <xdr:sp macro="" textlink="">
      <xdr:nvSpPr>
        <xdr:cNvPr id="249" name="【福祉施設】&#10;有形固定資産減価償却率最小値テキスト"/>
        <xdr:cNvSpPr txBox="1"/>
      </xdr:nvSpPr>
      <xdr:spPr>
        <a:xfrm>
          <a:off x="4673600" y="1494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26670</xdr:rowOff>
    </xdr:from>
    <xdr:to>
      <xdr:col>24</xdr:col>
      <xdr:colOff>152400</xdr:colOff>
      <xdr:row>87</xdr:row>
      <xdr:rowOff>26670</xdr:rowOff>
    </xdr:to>
    <xdr:cxnSp macro="">
      <xdr:nvCxnSpPr>
        <xdr:cNvPr id="250" name="直線コネクタ 249"/>
        <xdr:cNvCxnSpPr/>
      </xdr:nvCxnSpPr>
      <xdr:spPr>
        <a:xfrm>
          <a:off x="4546600" y="1494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28591</xdr:rowOff>
    </xdr:from>
    <xdr:ext cx="405111" cy="259045"/>
    <xdr:sp macro="" textlink="">
      <xdr:nvSpPr>
        <xdr:cNvPr id="251" name="【福祉施設】&#10;有形固定資産減価償却率最大値テキスト"/>
        <xdr:cNvSpPr txBox="1"/>
      </xdr:nvSpPr>
      <xdr:spPr>
        <a:xfrm>
          <a:off x="4673600" y="1323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81914</xdr:rowOff>
    </xdr:from>
    <xdr:to>
      <xdr:col>24</xdr:col>
      <xdr:colOff>152400</xdr:colOff>
      <xdr:row>78</xdr:row>
      <xdr:rowOff>81914</xdr:rowOff>
    </xdr:to>
    <xdr:cxnSp macro="">
      <xdr:nvCxnSpPr>
        <xdr:cNvPr id="252" name="直線コネクタ 251"/>
        <xdr:cNvCxnSpPr/>
      </xdr:nvCxnSpPr>
      <xdr:spPr>
        <a:xfrm>
          <a:off x="4546600" y="1345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150513</xdr:rowOff>
    </xdr:from>
    <xdr:ext cx="405111" cy="259045"/>
    <xdr:sp macro="" textlink="">
      <xdr:nvSpPr>
        <xdr:cNvPr id="253" name="【福祉施設】&#10;有形固定資産減価償却率平均値テキスト"/>
        <xdr:cNvSpPr txBox="1"/>
      </xdr:nvSpPr>
      <xdr:spPr>
        <a:xfrm>
          <a:off x="4673600" y="14037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254" name="フローチャート: 判断 253"/>
        <xdr:cNvSpPr/>
      </xdr:nvSpPr>
      <xdr:spPr>
        <a:xfrm>
          <a:off x="45847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15875</xdr:rowOff>
    </xdr:from>
    <xdr:to>
      <xdr:col>20</xdr:col>
      <xdr:colOff>38100</xdr:colOff>
      <xdr:row>82</xdr:row>
      <xdr:rowOff>117475</xdr:rowOff>
    </xdr:to>
    <xdr:sp macro="" textlink="">
      <xdr:nvSpPr>
        <xdr:cNvPr id="255" name="フローチャート: 判断 254"/>
        <xdr:cNvSpPr/>
      </xdr:nvSpPr>
      <xdr:spPr>
        <a:xfrm>
          <a:off x="3746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19686</xdr:rowOff>
    </xdr:from>
    <xdr:to>
      <xdr:col>15</xdr:col>
      <xdr:colOff>101600</xdr:colOff>
      <xdr:row>83</xdr:row>
      <xdr:rowOff>121286</xdr:rowOff>
    </xdr:to>
    <xdr:sp macro="" textlink="">
      <xdr:nvSpPr>
        <xdr:cNvPr id="256" name="フローチャート: 判断 255"/>
        <xdr:cNvSpPr/>
      </xdr:nvSpPr>
      <xdr:spPr>
        <a:xfrm>
          <a:off x="28575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133986</xdr:rowOff>
    </xdr:from>
    <xdr:to>
      <xdr:col>24</xdr:col>
      <xdr:colOff>114300</xdr:colOff>
      <xdr:row>79</xdr:row>
      <xdr:rowOff>64136</xdr:rowOff>
    </xdr:to>
    <xdr:sp macro="" textlink="">
      <xdr:nvSpPr>
        <xdr:cNvPr id="262" name="楕円 261"/>
        <xdr:cNvSpPr/>
      </xdr:nvSpPr>
      <xdr:spPr>
        <a:xfrm>
          <a:off x="4584700" y="1350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48913</xdr:rowOff>
    </xdr:from>
    <xdr:ext cx="405111" cy="259045"/>
    <xdr:sp macro="" textlink="">
      <xdr:nvSpPr>
        <xdr:cNvPr id="263" name="【福祉施設】&#10;有形固定資産減価償却率該当値テキスト"/>
        <xdr:cNvSpPr txBox="1"/>
      </xdr:nvSpPr>
      <xdr:spPr>
        <a:xfrm>
          <a:off x="4673600" y="13422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149225</xdr:rowOff>
    </xdr:from>
    <xdr:to>
      <xdr:col>20</xdr:col>
      <xdr:colOff>38100</xdr:colOff>
      <xdr:row>79</xdr:row>
      <xdr:rowOff>79375</xdr:rowOff>
    </xdr:to>
    <xdr:sp macro="" textlink="">
      <xdr:nvSpPr>
        <xdr:cNvPr id="264" name="楕円 263"/>
        <xdr:cNvSpPr/>
      </xdr:nvSpPr>
      <xdr:spPr>
        <a:xfrm>
          <a:off x="3746500" y="1352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13336</xdr:rowOff>
    </xdr:from>
    <xdr:to>
      <xdr:col>24</xdr:col>
      <xdr:colOff>63500</xdr:colOff>
      <xdr:row>79</xdr:row>
      <xdr:rowOff>28575</xdr:rowOff>
    </xdr:to>
    <xdr:cxnSp macro="">
      <xdr:nvCxnSpPr>
        <xdr:cNvPr id="265" name="直線コネクタ 264"/>
        <xdr:cNvCxnSpPr/>
      </xdr:nvCxnSpPr>
      <xdr:spPr>
        <a:xfrm flipV="1">
          <a:off x="3797300" y="13557886"/>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82550</xdr:rowOff>
    </xdr:from>
    <xdr:to>
      <xdr:col>15</xdr:col>
      <xdr:colOff>101600</xdr:colOff>
      <xdr:row>79</xdr:row>
      <xdr:rowOff>12700</xdr:rowOff>
    </xdr:to>
    <xdr:sp macro="" textlink="">
      <xdr:nvSpPr>
        <xdr:cNvPr id="266" name="楕円 265"/>
        <xdr:cNvSpPr/>
      </xdr:nvSpPr>
      <xdr:spPr>
        <a:xfrm>
          <a:off x="28575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133350</xdr:rowOff>
    </xdr:from>
    <xdr:to>
      <xdr:col>19</xdr:col>
      <xdr:colOff>177800</xdr:colOff>
      <xdr:row>79</xdr:row>
      <xdr:rowOff>28575</xdr:rowOff>
    </xdr:to>
    <xdr:cxnSp macro="">
      <xdr:nvCxnSpPr>
        <xdr:cNvPr id="267" name="直線コネクタ 266"/>
        <xdr:cNvCxnSpPr/>
      </xdr:nvCxnSpPr>
      <xdr:spPr>
        <a:xfrm>
          <a:off x="2908300" y="1350645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108602</xdr:rowOff>
    </xdr:from>
    <xdr:ext cx="405111" cy="259045"/>
    <xdr:sp macro="" textlink="">
      <xdr:nvSpPr>
        <xdr:cNvPr id="268" name="n_1aveValue【福祉施設】&#10;有形固定資産減価償却率"/>
        <xdr:cNvSpPr txBox="1"/>
      </xdr:nvSpPr>
      <xdr:spPr>
        <a:xfrm>
          <a:off x="3582044"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112413</xdr:rowOff>
    </xdr:from>
    <xdr:ext cx="405111" cy="259045"/>
    <xdr:sp macro="" textlink="">
      <xdr:nvSpPr>
        <xdr:cNvPr id="269" name="n_2aveValue【福祉施設】&#10;有形固定資産減価償却率"/>
        <xdr:cNvSpPr txBox="1"/>
      </xdr:nvSpPr>
      <xdr:spPr>
        <a:xfrm>
          <a:off x="27057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95902</xdr:rowOff>
    </xdr:from>
    <xdr:ext cx="405111" cy="259045"/>
    <xdr:sp macro="" textlink="">
      <xdr:nvSpPr>
        <xdr:cNvPr id="270" name="n_1mainValue【福祉施設】&#10;有形固定資産減価償却率"/>
        <xdr:cNvSpPr txBox="1"/>
      </xdr:nvSpPr>
      <xdr:spPr>
        <a:xfrm>
          <a:off x="3582044" y="1329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29227</xdr:rowOff>
    </xdr:from>
    <xdr:ext cx="405111" cy="259045"/>
    <xdr:sp macro="" textlink="">
      <xdr:nvSpPr>
        <xdr:cNvPr id="271" name="n_2mainValue【福祉施設】&#10;有形固定資産減価償却率"/>
        <xdr:cNvSpPr txBox="1"/>
      </xdr:nvSpPr>
      <xdr:spPr>
        <a:xfrm>
          <a:off x="2705744" y="1323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2" name="直線コネクタ 28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3" name="テキスト ボックス 28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4" name="直線コネクタ 28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5" name="テキスト ボックス 28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6" name="直線コネクタ 28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7" name="テキスト ボックス 28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8" name="直線コネクタ 28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9" name="テキスト ボックス 28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0" name="直線コネクタ 28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1" name="テキスト ボックス 29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2" name="直線コネクタ 29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3" name="テキスト ボックス 29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4" name="直線コネクタ 29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5" name="テキスト ボックス 29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109945</xdr:rowOff>
    </xdr:from>
    <xdr:to>
      <xdr:col>54</xdr:col>
      <xdr:colOff>189865</xdr:colOff>
      <xdr:row>86</xdr:row>
      <xdr:rowOff>103414</xdr:rowOff>
    </xdr:to>
    <xdr:cxnSp macro="">
      <xdr:nvCxnSpPr>
        <xdr:cNvPr id="297" name="直線コネクタ 296"/>
        <xdr:cNvCxnSpPr/>
      </xdr:nvCxnSpPr>
      <xdr:spPr>
        <a:xfrm flipV="1">
          <a:off x="10476865" y="13483045"/>
          <a:ext cx="0" cy="136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107241</xdr:rowOff>
    </xdr:from>
    <xdr:ext cx="469744" cy="259045"/>
    <xdr:sp macro="" textlink="">
      <xdr:nvSpPr>
        <xdr:cNvPr id="298" name="【福祉施設】&#10;一人当たり面積最小値テキスト"/>
        <xdr:cNvSpPr txBox="1"/>
      </xdr:nvSpPr>
      <xdr:spPr>
        <a:xfrm>
          <a:off x="105156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103414</xdr:rowOff>
    </xdr:from>
    <xdr:to>
      <xdr:col>55</xdr:col>
      <xdr:colOff>88900</xdr:colOff>
      <xdr:row>86</xdr:row>
      <xdr:rowOff>103414</xdr:rowOff>
    </xdr:to>
    <xdr:cxnSp macro="">
      <xdr:nvCxnSpPr>
        <xdr:cNvPr id="299" name="直線コネクタ 298"/>
        <xdr:cNvCxnSpPr/>
      </xdr:nvCxnSpPr>
      <xdr:spPr>
        <a:xfrm>
          <a:off x="10388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56622</xdr:rowOff>
    </xdr:from>
    <xdr:ext cx="469744" cy="259045"/>
    <xdr:sp macro="" textlink="">
      <xdr:nvSpPr>
        <xdr:cNvPr id="300" name="【福祉施設】&#10;一人当たり面積最大値テキスト"/>
        <xdr:cNvSpPr txBox="1"/>
      </xdr:nvSpPr>
      <xdr:spPr>
        <a:xfrm>
          <a:off x="10515600" y="1325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109945</xdr:rowOff>
    </xdr:from>
    <xdr:to>
      <xdr:col>55</xdr:col>
      <xdr:colOff>88900</xdr:colOff>
      <xdr:row>78</xdr:row>
      <xdr:rowOff>109945</xdr:rowOff>
    </xdr:to>
    <xdr:cxnSp macro="">
      <xdr:nvCxnSpPr>
        <xdr:cNvPr id="301" name="直線コネクタ 300"/>
        <xdr:cNvCxnSpPr/>
      </xdr:nvCxnSpPr>
      <xdr:spPr>
        <a:xfrm>
          <a:off x="10388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137540</xdr:rowOff>
    </xdr:from>
    <xdr:ext cx="469744" cy="259045"/>
    <xdr:sp macro="" textlink="">
      <xdr:nvSpPr>
        <xdr:cNvPr id="302" name="【福祉施設】&#10;一人当たり面積平均値テキスト"/>
        <xdr:cNvSpPr txBox="1"/>
      </xdr:nvSpPr>
      <xdr:spPr>
        <a:xfrm>
          <a:off x="10515600" y="14367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114663</xdr:rowOff>
    </xdr:from>
    <xdr:to>
      <xdr:col>55</xdr:col>
      <xdr:colOff>50800</xdr:colOff>
      <xdr:row>85</xdr:row>
      <xdr:rowOff>44813</xdr:rowOff>
    </xdr:to>
    <xdr:sp macro="" textlink="">
      <xdr:nvSpPr>
        <xdr:cNvPr id="303" name="フローチャート: 判断 302"/>
        <xdr:cNvSpPr/>
      </xdr:nvSpPr>
      <xdr:spPr>
        <a:xfrm>
          <a:off x="10426700" y="145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95069</xdr:rowOff>
    </xdr:from>
    <xdr:to>
      <xdr:col>50</xdr:col>
      <xdr:colOff>165100</xdr:colOff>
      <xdr:row>85</xdr:row>
      <xdr:rowOff>25219</xdr:rowOff>
    </xdr:to>
    <xdr:sp macro="" textlink="">
      <xdr:nvSpPr>
        <xdr:cNvPr id="304" name="フローチャート: 判断 303"/>
        <xdr:cNvSpPr/>
      </xdr:nvSpPr>
      <xdr:spPr>
        <a:xfrm>
          <a:off x="9588500" y="1449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82006</xdr:rowOff>
    </xdr:from>
    <xdr:to>
      <xdr:col>46</xdr:col>
      <xdr:colOff>38100</xdr:colOff>
      <xdr:row>85</xdr:row>
      <xdr:rowOff>12156</xdr:rowOff>
    </xdr:to>
    <xdr:sp macro="" textlink="">
      <xdr:nvSpPr>
        <xdr:cNvPr id="305" name="フローチャート: 判断 304"/>
        <xdr:cNvSpPr/>
      </xdr:nvSpPr>
      <xdr:spPr>
        <a:xfrm>
          <a:off x="8699500" y="14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6" name="テキスト ボックス 30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7" name="テキスト ボックス 30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8" name="テキスト ボックス 30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9" name="テキスト ボックス 30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0" name="テキスト ボックス 30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52614</xdr:rowOff>
    </xdr:from>
    <xdr:to>
      <xdr:col>55</xdr:col>
      <xdr:colOff>50800</xdr:colOff>
      <xdr:row>86</xdr:row>
      <xdr:rowOff>154214</xdr:rowOff>
    </xdr:to>
    <xdr:sp macro="" textlink="">
      <xdr:nvSpPr>
        <xdr:cNvPr id="311" name="楕円 310"/>
        <xdr:cNvSpPr/>
      </xdr:nvSpPr>
      <xdr:spPr>
        <a:xfrm>
          <a:off x="104267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138991</xdr:rowOff>
    </xdr:from>
    <xdr:ext cx="469744" cy="259045"/>
    <xdr:sp macro="" textlink="">
      <xdr:nvSpPr>
        <xdr:cNvPr id="312" name="【福祉施設】&#10;一人当たり面積該当値テキスト"/>
        <xdr:cNvSpPr txBox="1"/>
      </xdr:nvSpPr>
      <xdr:spPr>
        <a:xfrm>
          <a:off x="10515600" y="14712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52614</xdr:rowOff>
    </xdr:from>
    <xdr:to>
      <xdr:col>50</xdr:col>
      <xdr:colOff>165100</xdr:colOff>
      <xdr:row>86</xdr:row>
      <xdr:rowOff>154214</xdr:rowOff>
    </xdr:to>
    <xdr:sp macro="" textlink="">
      <xdr:nvSpPr>
        <xdr:cNvPr id="313" name="楕円 312"/>
        <xdr:cNvSpPr/>
      </xdr:nvSpPr>
      <xdr:spPr>
        <a:xfrm>
          <a:off x="9588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103414</xdr:rowOff>
    </xdr:from>
    <xdr:to>
      <xdr:col>55</xdr:col>
      <xdr:colOff>0</xdr:colOff>
      <xdr:row>86</xdr:row>
      <xdr:rowOff>103414</xdr:rowOff>
    </xdr:to>
    <xdr:cxnSp macro="">
      <xdr:nvCxnSpPr>
        <xdr:cNvPr id="314" name="直線コネクタ 313"/>
        <xdr:cNvCxnSpPr/>
      </xdr:nvCxnSpPr>
      <xdr:spPr>
        <a:xfrm>
          <a:off x="9639300" y="148481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33020</xdr:rowOff>
    </xdr:from>
    <xdr:to>
      <xdr:col>46</xdr:col>
      <xdr:colOff>38100</xdr:colOff>
      <xdr:row>86</xdr:row>
      <xdr:rowOff>134620</xdr:rowOff>
    </xdr:to>
    <xdr:sp macro="" textlink="">
      <xdr:nvSpPr>
        <xdr:cNvPr id="315" name="楕円 314"/>
        <xdr:cNvSpPr/>
      </xdr:nvSpPr>
      <xdr:spPr>
        <a:xfrm>
          <a:off x="8699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83820</xdr:rowOff>
    </xdr:from>
    <xdr:to>
      <xdr:col>50</xdr:col>
      <xdr:colOff>114300</xdr:colOff>
      <xdr:row>86</xdr:row>
      <xdr:rowOff>103414</xdr:rowOff>
    </xdr:to>
    <xdr:cxnSp macro="">
      <xdr:nvCxnSpPr>
        <xdr:cNvPr id="316" name="直線コネクタ 315"/>
        <xdr:cNvCxnSpPr/>
      </xdr:nvCxnSpPr>
      <xdr:spPr>
        <a:xfrm>
          <a:off x="8750300" y="1482852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41746</xdr:rowOff>
    </xdr:from>
    <xdr:ext cx="469744" cy="259045"/>
    <xdr:sp macro="" textlink="">
      <xdr:nvSpPr>
        <xdr:cNvPr id="317" name="n_1aveValue【福祉施設】&#10;一人当たり面積"/>
        <xdr:cNvSpPr txBox="1"/>
      </xdr:nvSpPr>
      <xdr:spPr>
        <a:xfrm>
          <a:off x="9391727" y="1427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28683</xdr:rowOff>
    </xdr:from>
    <xdr:ext cx="469744" cy="259045"/>
    <xdr:sp macro="" textlink="">
      <xdr:nvSpPr>
        <xdr:cNvPr id="318" name="n_2aveValue【福祉施設】&#10;一人当たり面積"/>
        <xdr:cNvSpPr txBox="1"/>
      </xdr:nvSpPr>
      <xdr:spPr>
        <a:xfrm>
          <a:off x="8515427" y="1425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145341</xdr:rowOff>
    </xdr:from>
    <xdr:ext cx="469744" cy="259045"/>
    <xdr:sp macro="" textlink="">
      <xdr:nvSpPr>
        <xdr:cNvPr id="319" name="n_1mainValue【福祉施設】&#10;一人当たり面積"/>
        <xdr:cNvSpPr txBox="1"/>
      </xdr:nvSpPr>
      <xdr:spPr>
        <a:xfrm>
          <a:off x="93917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125747</xdr:rowOff>
    </xdr:from>
    <xdr:ext cx="469744" cy="259045"/>
    <xdr:sp macro="" textlink="">
      <xdr:nvSpPr>
        <xdr:cNvPr id="320" name="n_2mainValue【福祉施設】&#10;一人当たり面積"/>
        <xdr:cNvSpPr txBox="1"/>
      </xdr:nvSpPr>
      <xdr:spPr>
        <a:xfrm>
          <a:off x="8515427" y="1487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1" name="正方形/長方形 32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2" name="正方形/長方形 32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3" name="正方形/長方形 32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4" name="正方形/長方形 32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5" name="正方形/長方形 32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6" name="正方形/長方形 32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7" name="正方形/長方形 32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8" name="正方形/長方形 32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9" name="正方形/長方形 32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0" name="正方形/長方形 32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1" name="正方形/長方形 33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2" name="正方形/長方形 33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3" name="正方形/長方形 33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4" name="正方形/長方形 33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5" name="正方形/長方形 33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6" name="正方形/長方形 33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7" name="正方形/長方形 33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8" name="正方形/長方形 33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9" name="正方形/長方形 33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0" name="正方形/長方形 33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1" name="正方形/長方形 34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2" name="正方形/長方形 34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3" name="正方形/長方形 34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4" name="正方形/長方形 34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5" name="テキスト ボックス 34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6" name="直線コネクタ 34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7" name="テキスト ボックス 34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8" name="直線コネクタ 34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9" name="テキスト ボックス 34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0" name="直線コネクタ 34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1" name="テキスト ボックス 35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2" name="直線コネクタ 35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3" name="テキスト ボックス 35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4" name="直線コネクタ 35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5" name="テキスト ボックス 35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6" name="直線コネクタ 35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7" name="テキスト ボックス 35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8" name="直線コネクタ 35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9" name="テキスト ボックス 35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93345</xdr:rowOff>
    </xdr:from>
    <xdr:to>
      <xdr:col>85</xdr:col>
      <xdr:colOff>126364</xdr:colOff>
      <xdr:row>41</xdr:row>
      <xdr:rowOff>36195</xdr:rowOff>
    </xdr:to>
    <xdr:cxnSp macro="">
      <xdr:nvCxnSpPr>
        <xdr:cNvPr id="361" name="直線コネクタ 360"/>
        <xdr:cNvCxnSpPr/>
      </xdr:nvCxnSpPr>
      <xdr:spPr>
        <a:xfrm flipV="1">
          <a:off x="16318864" y="575119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40022</xdr:rowOff>
    </xdr:from>
    <xdr:ext cx="405111" cy="259045"/>
    <xdr:sp macro="" textlink="">
      <xdr:nvSpPr>
        <xdr:cNvPr id="362" name="【一般廃棄物処理施設】&#10;有形固定資産減価償却率最小値テキスト"/>
        <xdr:cNvSpPr txBox="1"/>
      </xdr:nvSpPr>
      <xdr:spPr>
        <a:xfrm>
          <a:off x="16357600" y="706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36195</xdr:rowOff>
    </xdr:from>
    <xdr:to>
      <xdr:col>86</xdr:col>
      <xdr:colOff>25400</xdr:colOff>
      <xdr:row>41</xdr:row>
      <xdr:rowOff>36195</xdr:rowOff>
    </xdr:to>
    <xdr:cxnSp macro="">
      <xdr:nvCxnSpPr>
        <xdr:cNvPr id="363" name="直線コネクタ 362"/>
        <xdr:cNvCxnSpPr/>
      </xdr:nvCxnSpPr>
      <xdr:spPr>
        <a:xfrm>
          <a:off x="16230600" y="7065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40022</xdr:rowOff>
    </xdr:from>
    <xdr:ext cx="405111" cy="259045"/>
    <xdr:sp macro="" textlink="">
      <xdr:nvSpPr>
        <xdr:cNvPr id="364" name="【一般廃棄物処理施設】&#10;有形固定資産減価償却率最大値テキスト"/>
        <xdr:cNvSpPr txBox="1"/>
      </xdr:nvSpPr>
      <xdr:spPr>
        <a:xfrm>
          <a:off x="16357600" y="552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93345</xdr:rowOff>
    </xdr:from>
    <xdr:to>
      <xdr:col>86</xdr:col>
      <xdr:colOff>25400</xdr:colOff>
      <xdr:row>33</xdr:row>
      <xdr:rowOff>93345</xdr:rowOff>
    </xdr:to>
    <xdr:cxnSp macro="">
      <xdr:nvCxnSpPr>
        <xdr:cNvPr id="365" name="直線コネクタ 364"/>
        <xdr:cNvCxnSpPr/>
      </xdr:nvCxnSpPr>
      <xdr:spPr>
        <a:xfrm>
          <a:off x="16230600" y="575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131462</xdr:rowOff>
    </xdr:from>
    <xdr:ext cx="405111" cy="259045"/>
    <xdr:sp macro="" textlink="">
      <xdr:nvSpPr>
        <xdr:cNvPr id="366" name="【一般廃棄物処理施設】&#10;有形固定資産減価償却率平均値テキスト"/>
        <xdr:cNvSpPr txBox="1"/>
      </xdr:nvSpPr>
      <xdr:spPr>
        <a:xfrm>
          <a:off x="16357600" y="6475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367" name="フローチャート: 判断 366"/>
        <xdr:cNvSpPr/>
      </xdr:nvSpPr>
      <xdr:spPr>
        <a:xfrm>
          <a:off x="16268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xdr:rowOff>
    </xdr:from>
    <xdr:to>
      <xdr:col>81</xdr:col>
      <xdr:colOff>101600</xdr:colOff>
      <xdr:row>38</xdr:row>
      <xdr:rowOff>104140</xdr:rowOff>
    </xdr:to>
    <xdr:sp macro="" textlink="">
      <xdr:nvSpPr>
        <xdr:cNvPr id="368" name="フローチャート: 判断 367"/>
        <xdr:cNvSpPr/>
      </xdr:nvSpPr>
      <xdr:spPr>
        <a:xfrm>
          <a:off x="1543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46355</xdr:rowOff>
    </xdr:from>
    <xdr:to>
      <xdr:col>76</xdr:col>
      <xdr:colOff>165100</xdr:colOff>
      <xdr:row>38</xdr:row>
      <xdr:rowOff>147955</xdr:rowOff>
    </xdr:to>
    <xdr:sp macro="" textlink="">
      <xdr:nvSpPr>
        <xdr:cNvPr id="369" name="フローチャート: 判断 368"/>
        <xdr:cNvSpPr/>
      </xdr:nvSpPr>
      <xdr:spPr>
        <a:xfrm>
          <a:off x="145415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0" name="テキスト ボックス 36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1" name="テキスト ボックス 37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2" name="テキスト ボックス 37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3" name="テキスト ボックス 37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4" name="テキスト ボックス 37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147320</xdr:rowOff>
    </xdr:from>
    <xdr:to>
      <xdr:col>85</xdr:col>
      <xdr:colOff>177800</xdr:colOff>
      <xdr:row>35</xdr:row>
      <xdr:rowOff>77470</xdr:rowOff>
    </xdr:to>
    <xdr:sp macro="" textlink="">
      <xdr:nvSpPr>
        <xdr:cNvPr id="375" name="楕円 374"/>
        <xdr:cNvSpPr/>
      </xdr:nvSpPr>
      <xdr:spPr>
        <a:xfrm>
          <a:off x="16268700" y="597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170197</xdr:rowOff>
    </xdr:from>
    <xdr:ext cx="405111" cy="259045"/>
    <xdr:sp macro="" textlink="">
      <xdr:nvSpPr>
        <xdr:cNvPr id="376" name="【一般廃棄物処理施設】&#10;有形固定資産減価償却率該当値テキスト"/>
        <xdr:cNvSpPr txBox="1"/>
      </xdr:nvSpPr>
      <xdr:spPr>
        <a:xfrm>
          <a:off x="16357600" y="58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4445</xdr:rowOff>
    </xdr:from>
    <xdr:to>
      <xdr:col>81</xdr:col>
      <xdr:colOff>101600</xdr:colOff>
      <xdr:row>35</xdr:row>
      <xdr:rowOff>106045</xdr:rowOff>
    </xdr:to>
    <xdr:sp macro="" textlink="">
      <xdr:nvSpPr>
        <xdr:cNvPr id="377" name="楕円 376"/>
        <xdr:cNvSpPr/>
      </xdr:nvSpPr>
      <xdr:spPr>
        <a:xfrm>
          <a:off x="15430500" y="600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26670</xdr:rowOff>
    </xdr:from>
    <xdr:to>
      <xdr:col>85</xdr:col>
      <xdr:colOff>127000</xdr:colOff>
      <xdr:row>35</xdr:row>
      <xdr:rowOff>55245</xdr:rowOff>
    </xdr:to>
    <xdr:cxnSp macro="">
      <xdr:nvCxnSpPr>
        <xdr:cNvPr id="378" name="直線コネクタ 377"/>
        <xdr:cNvCxnSpPr/>
      </xdr:nvCxnSpPr>
      <xdr:spPr>
        <a:xfrm flipV="1">
          <a:off x="15481300" y="602742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31115</xdr:rowOff>
    </xdr:from>
    <xdr:to>
      <xdr:col>76</xdr:col>
      <xdr:colOff>165100</xdr:colOff>
      <xdr:row>35</xdr:row>
      <xdr:rowOff>132715</xdr:rowOff>
    </xdr:to>
    <xdr:sp macro="" textlink="">
      <xdr:nvSpPr>
        <xdr:cNvPr id="379" name="楕円 378"/>
        <xdr:cNvSpPr/>
      </xdr:nvSpPr>
      <xdr:spPr>
        <a:xfrm>
          <a:off x="14541500" y="603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55245</xdr:rowOff>
    </xdr:from>
    <xdr:to>
      <xdr:col>81</xdr:col>
      <xdr:colOff>50800</xdr:colOff>
      <xdr:row>35</xdr:row>
      <xdr:rowOff>81915</xdr:rowOff>
    </xdr:to>
    <xdr:cxnSp macro="">
      <xdr:nvCxnSpPr>
        <xdr:cNvPr id="380" name="直線コネクタ 379"/>
        <xdr:cNvCxnSpPr/>
      </xdr:nvCxnSpPr>
      <xdr:spPr>
        <a:xfrm flipV="1">
          <a:off x="14592300" y="605599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95267</xdr:rowOff>
    </xdr:from>
    <xdr:ext cx="405111" cy="259045"/>
    <xdr:sp macro="" textlink="">
      <xdr:nvSpPr>
        <xdr:cNvPr id="381" name="n_1aveValue【一般廃棄物処理施設】&#10;有形固定資産減価償却率"/>
        <xdr:cNvSpPr txBox="1"/>
      </xdr:nvSpPr>
      <xdr:spPr>
        <a:xfrm>
          <a:off x="15266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139082</xdr:rowOff>
    </xdr:from>
    <xdr:ext cx="405111" cy="259045"/>
    <xdr:sp macro="" textlink="">
      <xdr:nvSpPr>
        <xdr:cNvPr id="382" name="n_2aveValue【一般廃棄物処理施設】&#10;有形固定資産減価償却率"/>
        <xdr:cNvSpPr txBox="1"/>
      </xdr:nvSpPr>
      <xdr:spPr>
        <a:xfrm>
          <a:off x="1438974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122572</xdr:rowOff>
    </xdr:from>
    <xdr:ext cx="405111" cy="259045"/>
    <xdr:sp macro="" textlink="">
      <xdr:nvSpPr>
        <xdr:cNvPr id="383" name="n_1mainValue【一般廃棄物処理施設】&#10;有形固定資産減価償却率"/>
        <xdr:cNvSpPr txBox="1"/>
      </xdr:nvSpPr>
      <xdr:spPr>
        <a:xfrm>
          <a:off x="15266044" y="578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149242</xdr:rowOff>
    </xdr:from>
    <xdr:ext cx="405111" cy="259045"/>
    <xdr:sp macro="" textlink="">
      <xdr:nvSpPr>
        <xdr:cNvPr id="384" name="n_2mainValue【一般廃棄物処理施設】&#10;有形固定資産減価償却率"/>
        <xdr:cNvSpPr txBox="1"/>
      </xdr:nvSpPr>
      <xdr:spPr>
        <a:xfrm>
          <a:off x="14389744" y="580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5" name="正方形/長方形 38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6" name="正方形/長方形 38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7" name="正方形/長方形 38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8" name="正方形/長方形 38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9" name="正方形/長方形 38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0" name="正方形/長方形 38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1" name="正方形/長方形 39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2" name="正方形/長方形 39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3" name="テキスト ボックス 39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4" name="直線コネクタ 39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5" name="直線コネクタ 39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96" name="テキスト ボックス 39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7" name="直線コネクタ 39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98" name="テキスト ボックス 39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9" name="直線コネクタ 39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00" name="テキスト ボックス 39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01" name="直線コネクタ 40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02" name="テキスト ボックス 40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3" name="直線コネクタ 40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04" name="テキスト ボックス 40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27069</xdr:rowOff>
    </xdr:from>
    <xdr:to>
      <xdr:col>116</xdr:col>
      <xdr:colOff>62864</xdr:colOff>
      <xdr:row>41</xdr:row>
      <xdr:rowOff>114806</xdr:rowOff>
    </xdr:to>
    <xdr:cxnSp macro="">
      <xdr:nvCxnSpPr>
        <xdr:cNvPr id="406" name="直線コネクタ 405"/>
        <xdr:cNvCxnSpPr/>
      </xdr:nvCxnSpPr>
      <xdr:spPr>
        <a:xfrm flipV="1">
          <a:off x="22160864" y="5856369"/>
          <a:ext cx="0" cy="1287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118633</xdr:rowOff>
    </xdr:from>
    <xdr:ext cx="469744" cy="259045"/>
    <xdr:sp macro="" textlink="">
      <xdr:nvSpPr>
        <xdr:cNvPr id="407" name="【一般廃棄物処理施設】&#10;一人当たり有形固定資産（償却資産）額最小値テキスト"/>
        <xdr:cNvSpPr txBox="1"/>
      </xdr:nvSpPr>
      <xdr:spPr>
        <a:xfrm>
          <a:off x="22199600" y="7148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114806</xdr:rowOff>
    </xdr:from>
    <xdr:to>
      <xdr:col>116</xdr:col>
      <xdr:colOff>152400</xdr:colOff>
      <xdr:row>41</xdr:row>
      <xdr:rowOff>114806</xdr:rowOff>
    </xdr:to>
    <xdr:cxnSp macro="">
      <xdr:nvCxnSpPr>
        <xdr:cNvPr id="408" name="直線コネクタ 407"/>
        <xdr:cNvCxnSpPr/>
      </xdr:nvCxnSpPr>
      <xdr:spPr>
        <a:xfrm>
          <a:off x="22072600" y="7144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145196</xdr:rowOff>
    </xdr:from>
    <xdr:ext cx="599010" cy="259045"/>
    <xdr:sp macro="" textlink="">
      <xdr:nvSpPr>
        <xdr:cNvPr id="409" name="【一般廃棄物処理施設】&#10;一人当たり有形固定資産（償却資産）額最大値テキスト"/>
        <xdr:cNvSpPr txBox="1"/>
      </xdr:nvSpPr>
      <xdr:spPr>
        <a:xfrm>
          <a:off x="22199600" y="5631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27069</xdr:rowOff>
    </xdr:from>
    <xdr:to>
      <xdr:col>116</xdr:col>
      <xdr:colOff>152400</xdr:colOff>
      <xdr:row>34</xdr:row>
      <xdr:rowOff>27069</xdr:rowOff>
    </xdr:to>
    <xdr:cxnSp macro="">
      <xdr:nvCxnSpPr>
        <xdr:cNvPr id="410" name="直線コネクタ 409"/>
        <xdr:cNvCxnSpPr/>
      </xdr:nvCxnSpPr>
      <xdr:spPr>
        <a:xfrm>
          <a:off x="22072600" y="5856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376</xdr:rowOff>
    </xdr:from>
    <xdr:ext cx="534377" cy="259045"/>
    <xdr:sp macro="" textlink="">
      <xdr:nvSpPr>
        <xdr:cNvPr id="411" name="【一般廃棄物処理施設】&#10;一人当たり有形固定資産（償却資産）額平均値テキスト"/>
        <xdr:cNvSpPr txBox="1"/>
      </xdr:nvSpPr>
      <xdr:spPr>
        <a:xfrm>
          <a:off x="22199600" y="6515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148949</xdr:rowOff>
    </xdr:from>
    <xdr:to>
      <xdr:col>116</xdr:col>
      <xdr:colOff>114300</xdr:colOff>
      <xdr:row>39</xdr:row>
      <xdr:rowOff>79099</xdr:rowOff>
    </xdr:to>
    <xdr:sp macro="" textlink="">
      <xdr:nvSpPr>
        <xdr:cNvPr id="412" name="フローチャート: 判断 411"/>
        <xdr:cNvSpPr/>
      </xdr:nvSpPr>
      <xdr:spPr>
        <a:xfrm>
          <a:off x="22110700" y="666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159241</xdr:rowOff>
    </xdr:from>
    <xdr:to>
      <xdr:col>112</xdr:col>
      <xdr:colOff>38100</xdr:colOff>
      <xdr:row>39</xdr:row>
      <xdr:rowOff>89391</xdr:rowOff>
    </xdr:to>
    <xdr:sp macro="" textlink="">
      <xdr:nvSpPr>
        <xdr:cNvPr id="413" name="フローチャート: 判断 412"/>
        <xdr:cNvSpPr/>
      </xdr:nvSpPr>
      <xdr:spPr>
        <a:xfrm>
          <a:off x="21272500" y="667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23315</xdr:rowOff>
    </xdr:from>
    <xdr:to>
      <xdr:col>107</xdr:col>
      <xdr:colOff>101600</xdr:colOff>
      <xdr:row>39</xdr:row>
      <xdr:rowOff>124915</xdr:rowOff>
    </xdr:to>
    <xdr:sp macro="" textlink="">
      <xdr:nvSpPr>
        <xdr:cNvPr id="414" name="フローチャート: 判断 413"/>
        <xdr:cNvSpPr/>
      </xdr:nvSpPr>
      <xdr:spPr>
        <a:xfrm>
          <a:off x="20383500" y="6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5" name="テキスト ボックス 41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6" name="テキスト ボックス 41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7" name="テキスト ボックス 41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8" name="テキスト ボックス 41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9" name="テキスト ボックス 41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171219</xdr:rowOff>
    </xdr:from>
    <xdr:to>
      <xdr:col>116</xdr:col>
      <xdr:colOff>114300</xdr:colOff>
      <xdr:row>39</xdr:row>
      <xdr:rowOff>101369</xdr:rowOff>
    </xdr:to>
    <xdr:sp macro="" textlink="">
      <xdr:nvSpPr>
        <xdr:cNvPr id="420" name="楕円 419"/>
        <xdr:cNvSpPr/>
      </xdr:nvSpPr>
      <xdr:spPr>
        <a:xfrm>
          <a:off x="22110700" y="668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149646</xdr:rowOff>
    </xdr:from>
    <xdr:ext cx="534377" cy="259045"/>
    <xdr:sp macro="" textlink="">
      <xdr:nvSpPr>
        <xdr:cNvPr id="421" name="【一般廃棄物処理施設】&#10;一人当たり有形固定資産（償却資産）額該当値テキスト"/>
        <xdr:cNvSpPr txBox="1"/>
      </xdr:nvSpPr>
      <xdr:spPr>
        <a:xfrm>
          <a:off x="22199600" y="666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7889</xdr:rowOff>
    </xdr:from>
    <xdr:to>
      <xdr:col>112</xdr:col>
      <xdr:colOff>38100</xdr:colOff>
      <xdr:row>39</xdr:row>
      <xdr:rowOff>109489</xdr:rowOff>
    </xdr:to>
    <xdr:sp macro="" textlink="">
      <xdr:nvSpPr>
        <xdr:cNvPr id="422" name="楕円 421"/>
        <xdr:cNvSpPr/>
      </xdr:nvSpPr>
      <xdr:spPr>
        <a:xfrm>
          <a:off x="21272500" y="669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50569</xdr:rowOff>
    </xdr:from>
    <xdr:to>
      <xdr:col>116</xdr:col>
      <xdr:colOff>63500</xdr:colOff>
      <xdr:row>39</xdr:row>
      <xdr:rowOff>58689</xdr:rowOff>
    </xdr:to>
    <xdr:cxnSp macro="">
      <xdr:nvCxnSpPr>
        <xdr:cNvPr id="423" name="直線コネクタ 422"/>
        <xdr:cNvCxnSpPr/>
      </xdr:nvCxnSpPr>
      <xdr:spPr>
        <a:xfrm flipV="1">
          <a:off x="21323300" y="6737119"/>
          <a:ext cx="838200" cy="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13746</xdr:rowOff>
    </xdr:from>
    <xdr:to>
      <xdr:col>107</xdr:col>
      <xdr:colOff>101600</xdr:colOff>
      <xdr:row>39</xdr:row>
      <xdr:rowOff>115346</xdr:rowOff>
    </xdr:to>
    <xdr:sp macro="" textlink="">
      <xdr:nvSpPr>
        <xdr:cNvPr id="424" name="楕円 423"/>
        <xdr:cNvSpPr/>
      </xdr:nvSpPr>
      <xdr:spPr>
        <a:xfrm>
          <a:off x="20383500" y="670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58689</xdr:rowOff>
    </xdr:from>
    <xdr:to>
      <xdr:col>111</xdr:col>
      <xdr:colOff>177800</xdr:colOff>
      <xdr:row>39</xdr:row>
      <xdr:rowOff>64546</xdr:rowOff>
    </xdr:to>
    <xdr:cxnSp macro="">
      <xdr:nvCxnSpPr>
        <xdr:cNvPr id="425" name="直線コネクタ 424"/>
        <xdr:cNvCxnSpPr/>
      </xdr:nvCxnSpPr>
      <xdr:spPr>
        <a:xfrm flipV="1">
          <a:off x="20434300" y="6745239"/>
          <a:ext cx="889000" cy="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105918</xdr:rowOff>
    </xdr:from>
    <xdr:ext cx="534377" cy="259045"/>
    <xdr:sp macro="" textlink="">
      <xdr:nvSpPr>
        <xdr:cNvPr id="426" name="n_1aveValue【一般廃棄物処理施設】&#10;一人当たり有形固定資産（償却資産）額"/>
        <xdr:cNvSpPr txBox="1"/>
      </xdr:nvSpPr>
      <xdr:spPr>
        <a:xfrm>
          <a:off x="21043411" y="644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116042</xdr:rowOff>
    </xdr:from>
    <xdr:ext cx="534377" cy="259045"/>
    <xdr:sp macro="" textlink="">
      <xdr:nvSpPr>
        <xdr:cNvPr id="427" name="n_2aveValue【一般廃棄物処理施設】&#10;一人当たり有形固定資産（償却資産）額"/>
        <xdr:cNvSpPr txBox="1"/>
      </xdr:nvSpPr>
      <xdr:spPr>
        <a:xfrm>
          <a:off x="20167111" y="68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100616</xdr:rowOff>
    </xdr:from>
    <xdr:ext cx="534377" cy="259045"/>
    <xdr:sp macro="" textlink="">
      <xdr:nvSpPr>
        <xdr:cNvPr id="428" name="n_1mainValue【一般廃棄物処理施設】&#10;一人当たり有形固定資産（償却資産）額"/>
        <xdr:cNvSpPr txBox="1"/>
      </xdr:nvSpPr>
      <xdr:spPr>
        <a:xfrm>
          <a:off x="21043411" y="678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131873</xdr:rowOff>
    </xdr:from>
    <xdr:ext cx="534377" cy="259045"/>
    <xdr:sp macro="" textlink="">
      <xdr:nvSpPr>
        <xdr:cNvPr id="429" name="n_2mainValue【一般廃棄物処理施設】&#10;一人当たり有形固定資産（償却資産）額"/>
        <xdr:cNvSpPr txBox="1"/>
      </xdr:nvSpPr>
      <xdr:spPr>
        <a:xfrm>
          <a:off x="20167111" y="647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0" name="正方形/長方形 42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1" name="正方形/長方形 43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2" name="正方形/長方形 43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3" name="正方形/長方形 43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4" name="正方形/長方形 43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5" name="正方形/長方形 43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6" name="正方形/長方形 43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正方形/長方形 43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8" name="テキスト ボックス 43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9" name="直線コネクタ 43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40" name="テキスト ボックス 43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1" name="直線コネクタ 44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2" name="テキスト ボックス 44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3" name="直線コネクタ 44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4" name="テキスト ボックス 44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5" name="直線コネクタ 44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6" name="テキスト ボックス 44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7" name="直線コネクタ 44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8" name="テキスト ボックス 44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9" name="直線コネクタ 44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50" name="テキスト ボックス 449"/>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1" name="直線コネクタ 45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2" name="テキスト ボックス 45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152400</xdr:rowOff>
    </xdr:to>
    <xdr:cxnSp macro="">
      <xdr:nvCxnSpPr>
        <xdr:cNvPr id="454" name="直線コネクタ 453"/>
        <xdr:cNvCxnSpPr/>
      </xdr:nvCxnSpPr>
      <xdr:spPr>
        <a:xfrm flipV="1">
          <a:off x="16318864" y="9525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156227</xdr:rowOff>
    </xdr:from>
    <xdr:ext cx="405111" cy="259045"/>
    <xdr:sp macro="" textlink="">
      <xdr:nvSpPr>
        <xdr:cNvPr id="455" name="【保健センター・保健所】&#10;有形固定資産減価償却率最小値テキスト"/>
        <xdr:cNvSpPr txBox="1"/>
      </xdr:nvSpPr>
      <xdr:spPr>
        <a:xfrm>
          <a:off x="163576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152400</xdr:rowOff>
    </xdr:from>
    <xdr:to>
      <xdr:col>86</xdr:col>
      <xdr:colOff>25400</xdr:colOff>
      <xdr:row>62</xdr:row>
      <xdr:rowOff>152400</xdr:rowOff>
    </xdr:to>
    <xdr:cxnSp macro="">
      <xdr:nvCxnSpPr>
        <xdr:cNvPr id="456" name="直線コネクタ 455"/>
        <xdr:cNvCxnSpPr/>
      </xdr:nvCxnSpPr>
      <xdr:spPr>
        <a:xfrm>
          <a:off x="16230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69744" cy="259045"/>
    <xdr:sp macro="" textlink="">
      <xdr:nvSpPr>
        <xdr:cNvPr id="457" name="【保健センター・保健所】&#10;有形固定資産減価償却率最大値テキスト"/>
        <xdr:cNvSpPr txBox="1"/>
      </xdr:nvSpPr>
      <xdr:spPr>
        <a:xfrm>
          <a:off x="16357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458" name="直線コネクタ 457"/>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62882</xdr:rowOff>
    </xdr:from>
    <xdr:ext cx="405111" cy="259045"/>
    <xdr:sp macro="" textlink="">
      <xdr:nvSpPr>
        <xdr:cNvPr id="459" name="【保健センター・保健所】&#10;有形固定資産減価償却率平均値テキスト"/>
        <xdr:cNvSpPr txBox="1"/>
      </xdr:nvSpPr>
      <xdr:spPr>
        <a:xfrm>
          <a:off x="16357600" y="10521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84455</xdr:rowOff>
    </xdr:from>
    <xdr:to>
      <xdr:col>85</xdr:col>
      <xdr:colOff>177800</xdr:colOff>
      <xdr:row>62</xdr:row>
      <xdr:rowOff>14605</xdr:rowOff>
    </xdr:to>
    <xdr:sp macro="" textlink="">
      <xdr:nvSpPr>
        <xdr:cNvPr id="460" name="フローチャート: 判断 459"/>
        <xdr:cNvSpPr/>
      </xdr:nvSpPr>
      <xdr:spPr>
        <a:xfrm>
          <a:off x="162687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92075</xdr:rowOff>
    </xdr:from>
    <xdr:to>
      <xdr:col>81</xdr:col>
      <xdr:colOff>101600</xdr:colOff>
      <xdr:row>62</xdr:row>
      <xdr:rowOff>22225</xdr:rowOff>
    </xdr:to>
    <xdr:sp macro="" textlink="">
      <xdr:nvSpPr>
        <xdr:cNvPr id="461" name="フローチャート: 判断 460"/>
        <xdr:cNvSpPr/>
      </xdr:nvSpPr>
      <xdr:spPr>
        <a:xfrm>
          <a:off x="15430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46355</xdr:rowOff>
    </xdr:from>
    <xdr:to>
      <xdr:col>76</xdr:col>
      <xdr:colOff>165100</xdr:colOff>
      <xdr:row>61</xdr:row>
      <xdr:rowOff>147955</xdr:rowOff>
    </xdr:to>
    <xdr:sp macro="" textlink="">
      <xdr:nvSpPr>
        <xdr:cNvPr id="462" name="フローチャート: 判断 461"/>
        <xdr:cNvSpPr/>
      </xdr:nvSpPr>
      <xdr:spPr>
        <a:xfrm>
          <a:off x="14541500" y="1050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3" name="テキスト ボックス 46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4" name="テキスト ボックス 46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5" name="テキスト ボックス 46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6" name="テキスト ボックス 46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7" name="テキスト ボックス 46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21590</xdr:rowOff>
    </xdr:from>
    <xdr:to>
      <xdr:col>85</xdr:col>
      <xdr:colOff>177800</xdr:colOff>
      <xdr:row>58</xdr:row>
      <xdr:rowOff>123190</xdr:rowOff>
    </xdr:to>
    <xdr:sp macro="" textlink="">
      <xdr:nvSpPr>
        <xdr:cNvPr id="468" name="楕円 467"/>
        <xdr:cNvSpPr/>
      </xdr:nvSpPr>
      <xdr:spPr>
        <a:xfrm>
          <a:off x="162687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44467</xdr:rowOff>
    </xdr:from>
    <xdr:ext cx="405111" cy="259045"/>
    <xdr:sp macro="" textlink="">
      <xdr:nvSpPr>
        <xdr:cNvPr id="469" name="【保健センター・保健所】&#10;有形固定資産減価償却率該当値テキスト"/>
        <xdr:cNvSpPr txBox="1"/>
      </xdr:nvSpPr>
      <xdr:spPr>
        <a:xfrm>
          <a:off x="16357600"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57785</xdr:rowOff>
    </xdr:from>
    <xdr:to>
      <xdr:col>81</xdr:col>
      <xdr:colOff>101600</xdr:colOff>
      <xdr:row>58</xdr:row>
      <xdr:rowOff>159385</xdr:rowOff>
    </xdr:to>
    <xdr:sp macro="" textlink="">
      <xdr:nvSpPr>
        <xdr:cNvPr id="470" name="楕円 469"/>
        <xdr:cNvSpPr/>
      </xdr:nvSpPr>
      <xdr:spPr>
        <a:xfrm>
          <a:off x="15430500" y="100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72390</xdr:rowOff>
    </xdr:from>
    <xdr:to>
      <xdr:col>85</xdr:col>
      <xdr:colOff>127000</xdr:colOff>
      <xdr:row>58</xdr:row>
      <xdr:rowOff>108585</xdr:rowOff>
    </xdr:to>
    <xdr:cxnSp macro="">
      <xdr:nvCxnSpPr>
        <xdr:cNvPr id="471" name="直線コネクタ 470"/>
        <xdr:cNvCxnSpPr/>
      </xdr:nvCxnSpPr>
      <xdr:spPr>
        <a:xfrm flipV="1">
          <a:off x="15481300" y="1001649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27305</xdr:rowOff>
    </xdr:from>
    <xdr:to>
      <xdr:col>76</xdr:col>
      <xdr:colOff>165100</xdr:colOff>
      <xdr:row>59</xdr:row>
      <xdr:rowOff>128905</xdr:rowOff>
    </xdr:to>
    <xdr:sp macro="" textlink="">
      <xdr:nvSpPr>
        <xdr:cNvPr id="472" name="楕円 471"/>
        <xdr:cNvSpPr/>
      </xdr:nvSpPr>
      <xdr:spPr>
        <a:xfrm>
          <a:off x="145415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108585</xdr:rowOff>
    </xdr:from>
    <xdr:to>
      <xdr:col>81</xdr:col>
      <xdr:colOff>50800</xdr:colOff>
      <xdr:row>59</xdr:row>
      <xdr:rowOff>78105</xdr:rowOff>
    </xdr:to>
    <xdr:cxnSp macro="">
      <xdr:nvCxnSpPr>
        <xdr:cNvPr id="473" name="直線コネクタ 472"/>
        <xdr:cNvCxnSpPr/>
      </xdr:nvCxnSpPr>
      <xdr:spPr>
        <a:xfrm flipV="1">
          <a:off x="14592300" y="10052685"/>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13352</xdr:rowOff>
    </xdr:from>
    <xdr:ext cx="405111" cy="259045"/>
    <xdr:sp macro="" textlink="">
      <xdr:nvSpPr>
        <xdr:cNvPr id="474" name="n_1aveValue【保健センター・保健所】&#10;有形固定資産減価償却率"/>
        <xdr:cNvSpPr txBox="1"/>
      </xdr:nvSpPr>
      <xdr:spPr>
        <a:xfrm>
          <a:off x="15266044"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139082</xdr:rowOff>
    </xdr:from>
    <xdr:ext cx="405111" cy="259045"/>
    <xdr:sp macro="" textlink="">
      <xdr:nvSpPr>
        <xdr:cNvPr id="475" name="n_2aveValue【保健センター・保健所】&#10;有形固定資産減価償却率"/>
        <xdr:cNvSpPr txBox="1"/>
      </xdr:nvSpPr>
      <xdr:spPr>
        <a:xfrm>
          <a:off x="14389744" y="1059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4462</xdr:rowOff>
    </xdr:from>
    <xdr:ext cx="405111" cy="259045"/>
    <xdr:sp macro="" textlink="">
      <xdr:nvSpPr>
        <xdr:cNvPr id="476" name="n_1mainValue【保健センター・保健所】&#10;有形固定資産減価償却率"/>
        <xdr:cNvSpPr txBox="1"/>
      </xdr:nvSpPr>
      <xdr:spPr>
        <a:xfrm>
          <a:off x="152660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145432</xdr:rowOff>
    </xdr:from>
    <xdr:ext cx="405111" cy="259045"/>
    <xdr:sp macro="" textlink="">
      <xdr:nvSpPr>
        <xdr:cNvPr id="477" name="n_2mainValue【保健センター・保健所】&#10;有形固定資産減価償却率"/>
        <xdr:cNvSpPr txBox="1"/>
      </xdr:nvSpPr>
      <xdr:spPr>
        <a:xfrm>
          <a:off x="1438974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8" name="正方形/長方形 47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9" name="正方形/長方形 47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0" name="正方形/長方形 47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1" name="正方形/長方形 48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2" name="正方形/長方形 48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3" name="正方形/長方形 48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4" name="正方形/長方形 48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5" name="正方形/長方形 48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6" name="テキスト ボックス 48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7" name="直線コネクタ 48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8" name="直線コネクタ 48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9" name="テキスト ボックス 48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0" name="直線コネクタ 48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1" name="テキスト ボックス 49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2" name="直線コネクタ 49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3" name="テキスト ボックス 49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4" name="直線コネクタ 49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5" name="テキスト ボックス 49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6" name="直線コネクタ 49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7" name="テキスト ボックス 49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63</xdr:row>
      <xdr:rowOff>125730</xdr:rowOff>
    </xdr:to>
    <xdr:cxnSp macro="">
      <xdr:nvCxnSpPr>
        <xdr:cNvPr id="499" name="直線コネクタ 498"/>
        <xdr:cNvCxnSpPr/>
      </xdr:nvCxnSpPr>
      <xdr:spPr>
        <a:xfrm flipV="1">
          <a:off x="22160864" y="96012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00"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01" name="直線コネクタ 500"/>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02"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03" name="直線コネクタ 502"/>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134383</xdr:rowOff>
    </xdr:from>
    <xdr:ext cx="469744" cy="259045"/>
    <xdr:sp macro="" textlink="">
      <xdr:nvSpPr>
        <xdr:cNvPr id="504" name="【保健センター・保健所】&#10;一人当たり面積平均値テキスト"/>
        <xdr:cNvSpPr txBox="1"/>
      </xdr:nvSpPr>
      <xdr:spPr>
        <a:xfrm>
          <a:off x="22199600" y="10421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111506</xdr:rowOff>
    </xdr:from>
    <xdr:to>
      <xdr:col>116</xdr:col>
      <xdr:colOff>114300</xdr:colOff>
      <xdr:row>62</xdr:row>
      <xdr:rowOff>41656</xdr:rowOff>
    </xdr:to>
    <xdr:sp macro="" textlink="">
      <xdr:nvSpPr>
        <xdr:cNvPr id="505" name="フローチャート: 判断 504"/>
        <xdr:cNvSpPr/>
      </xdr:nvSpPr>
      <xdr:spPr>
        <a:xfrm>
          <a:off x="221107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152654</xdr:rowOff>
    </xdr:from>
    <xdr:to>
      <xdr:col>112</xdr:col>
      <xdr:colOff>38100</xdr:colOff>
      <xdr:row>62</xdr:row>
      <xdr:rowOff>82804</xdr:rowOff>
    </xdr:to>
    <xdr:sp macro="" textlink="">
      <xdr:nvSpPr>
        <xdr:cNvPr id="506" name="フローチャート: 判断 505"/>
        <xdr:cNvSpPr/>
      </xdr:nvSpPr>
      <xdr:spPr>
        <a:xfrm>
          <a:off x="21272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45212</xdr:rowOff>
    </xdr:from>
    <xdr:to>
      <xdr:col>107</xdr:col>
      <xdr:colOff>101600</xdr:colOff>
      <xdr:row>62</xdr:row>
      <xdr:rowOff>146812</xdr:rowOff>
    </xdr:to>
    <xdr:sp macro="" textlink="">
      <xdr:nvSpPr>
        <xdr:cNvPr id="507" name="フローチャート: 判断 506"/>
        <xdr:cNvSpPr/>
      </xdr:nvSpPr>
      <xdr:spPr>
        <a:xfrm>
          <a:off x="20383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8" name="テキスト ボックス 5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9" name="テキスト ボックス 5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0" name="テキスト ボックス 5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1" name="テキスト ボックス 5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2" name="テキスト ボックス 5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47498</xdr:rowOff>
    </xdr:from>
    <xdr:to>
      <xdr:col>116</xdr:col>
      <xdr:colOff>114300</xdr:colOff>
      <xdr:row>63</xdr:row>
      <xdr:rowOff>149098</xdr:rowOff>
    </xdr:to>
    <xdr:sp macro="" textlink="">
      <xdr:nvSpPr>
        <xdr:cNvPr id="513" name="楕円 512"/>
        <xdr:cNvSpPr/>
      </xdr:nvSpPr>
      <xdr:spPr>
        <a:xfrm>
          <a:off x="22110700" y="108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133875</xdr:rowOff>
    </xdr:from>
    <xdr:ext cx="469744" cy="259045"/>
    <xdr:sp macro="" textlink="">
      <xdr:nvSpPr>
        <xdr:cNvPr id="514" name="【保健センター・保健所】&#10;一人当たり面積該当値テキスト"/>
        <xdr:cNvSpPr txBox="1"/>
      </xdr:nvSpPr>
      <xdr:spPr>
        <a:xfrm>
          <a:off x="22199600" y="1076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47498</xdr:rowOff>
    </xdr:from>
    <xdr:to>
      <xdr:col>112</xdr:col>
      <xdr:colOff>38100</xdr:colOff>
      <xdr:row>63</xdr:row>
      <xdr:rowOff>149098</xdr:rowOff>
    </xdr:to>
    <xdr:sp macro="" textlink="">
      <xdr:nvSpPr>
        <xdr:cNvPr id="515" name="楕円 514"/>
        <xdr:cNvSpPr/>
      </xdr:nvSpPr>
      <xdr:spPr>
        <a:xfrm>
          <a:off x="21272500" y="108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98298</xdr:rowOff>
    </xdr:from>
    <xdr:to>
      <xdr:col>116</xdr:col>
      <xdr:colOff>63500</xdr:colOff>
      <xdr:row>63</xdr:row>
      <xdr:rowOff>98298</xdr:rowOff>
    </xdr:to>
    <xdr:cxnSp macro="">
      <xdr:nvCxnSpPr>
        <xdr:cNvPr id="516" name="直線コネクタ 515"/>
        <xdr:cNvCxnSpPr/>
      </xdr:nvCxnSpPr>
      <xdr:spPr>
        <a:xfrm>
          <a:off x="21323300" y="108996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47498</xdr:rowOff>
    </xdr:from>
    <xdr:to>
      <xdr:col>107</xdr:col>
      <xdr:colOff>101600</xdr:colOff>
      <xdr:row>63</xdr:row>
      <xdr:rowOff>149098</xdr:rowOff>
    </xdr:to>
    <xdr:sp macro="" textlink="">
      <xdr:nvSpPr>
        <xdr:cNvPr id="517" name="楕円 516"/>
        <xdr:cNvSpPr/>
      </xdr:nvSpPr>
      <xdr:spPr>
        <a:xfrm>
          <a:off x="20383500" y="108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98298</xdr:rowOff>
    </xdr:from>
    <xdr:to>
      <xdr:col>111</xdr:col>
      <xdr:colOff>177800</xdr:colOff>
      <xdr:row>63</xdr:row>
      <xdr:rowOff>98298</xdr:rowOff>
    </xdr:to>
    <xdr:cxnSp macro="">
      <xdr:nvCxnSpPr>
        <xdr:cNvPr id="518" name="直線コネクタ 517"/>
        <xdr:cNvCxnSpPr/>
      </xdr:nvCxnSpPr>
      <xdr:spPr>
        <a:xfrm>
          <a:off x="20434300" y="1089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99331</xdr:rowOff>
    </xdr:from>
    <xdr:ext cx="469744" cy="259045"/>
    <xdr:sp macro="" textlink="">
      <xdr:nvSpPr>
        <xdr:cNvPr id="519" name="n_1aveValue【保健センター・保健所】&#10;一人当たり面積"/>
        <xdr:cNvSpPr txBox="1"/>
      </xdr:nvSpPr>
      <xdr:spPr>
        <a:xfrm>
          <a:off x="210757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163339</xdr:rowOff>
    </xdr:from>
    <xdr:ext cx="469744" cy="259045"/>
    <xdr:sp macro="" textlink="">
      <xdr:nvSpPr>
        <xdr:cNvPr id="520" name="n_2aveValue【保健センター・保健所】&#10;一人当たり面積"/>
        <xdr:cNvSpPr txBox="1"/>
      </xdr:nvSpPr>
      <xdr:spPr>
        <a:xfrm>
          <a:off x="20199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140225</xdr:rowOff>
    </xdr:from>
    <xdr:ext cx="469744" cy="259045"/>
    <xdr:sp macro="" textlink="">
      <xdr:nvSpPr>
        <xdr:cNvPr id="521" name="n_1mainValue【保健センター・保健所】&#10;一人当たり面積"/>
        <xdr:cNvSpPr txBox="1"/>
      </xdr:nvSpPr>
      <xdr:spPr>
        <a:xfrm>
          <a:off x="21075727" y="1094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140225</xdr:rowOff>
    </xdr:from>
    <xdr:ext cx="469744" cy="259045"/>
    <xdr:sp macro="" textlink="">
      <xdr:nvSpPr>
        <xdr:cNvPr id="522" name="n_2mainValue【保健センター・保健所】&#10;一人当たり面積"/>
        <xdr:cNvSpPr txBox="1"/>
      </xdr:nvSpPr>
      <xdr:spPr>
        <a:xfrm>
          <a:off x="20199427" y="1094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1" name="テキスト ボックス 5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2" name="直線コネクタ 5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3" name="直線コネクタ 53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4" name="テキスト ボックス 53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5" name="直線コネクタ 53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6" name="テキスト ボックス 53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7" name="直線コネクタ 53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8" name="テキスト ボックス 53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9" name="直線コネクタ 53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0" name="テキスト ボックス 53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1" name="直線コネクタ 54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2" name="テキスト ボックス 54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3" name="直線コネクタ 54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4" name="テキスト ボックス 54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6" name="テキスト ボックス 54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96882</xdr:rowOff>
    </xdr:to>
    <xdr:cxnSp macro="">
      <xdr:nvCxnSpPr>
        <xdr:cNvPr id="548" name="直線コネクタ 547"/>
        <xdr:cNvCxnSpPr/>
      </xdr:nvCxnSpPr>
      <xdr:spPr>
        <a:xfrm flipV="1">
          <a:off x="16318864" y="13280571"/>
          <a:ext cx="0" cy="1389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100709</xdr:rowOff>
    </xdr:from>
    <xdr:ext cx="405111" cy="259045"/>
    <xdr:sp macro="" textlink="">
      <xdr:nvSpPr>
        <xdr:cNvPr id="549" name="【消防施設】&#10;有形固定資産減価償却率最小値テキスト"/>
        <xdr:cNvSpPr txBox="1"/>
      </xdr:nvSpPr>
      <xdr:spPr>
        <a:xfrm>
          <a:off x="16357600" y="14673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96882</xdr:rowOff>
    </xdr:from>
    <xdr:to>
      <xdr:col>86</xdr:col>
      <xdr:colOff>25400</xdr:colOff>
      <xdr:row>85</xdr:row>
      <xdr:rowOff>96882</xdr:rowOff>
    </xdr:to>
    <xdr:cxnSp macro="">
      <xdr:nvCxnSpPr>
        <xdr:cNvPr id="550" name="直線コネクタ 549"/>
        <xdr:cNvCxnSpPr/>
      </xdr:nvCxnSpPr>
      <xdr:spPr>
        <a:xfrm>
          <a:off x="16230600" y="14670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51"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52" name="直線コネクタ 551"/>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166932</xdr:rowOff>
    </xdr:from>
    <xdr:ext cx="405111" cy="259045"/>
    <xdr:sp macro="" textlink="">
      <xdr:nvSpPr>
        <xdr:cNvPr id="553" name="【消防施設】&#10;有形固定資産減価償却率平均値テキスト"/>
        <xdr:cNvSpPr txBox="1"/>
      </xdr:nvSpPr>
      <xdr:spPr>
        <a:xfrm>
          <a:off x="16357600" y="13711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144055</xdr:rowOff>
    </xdr:from>
    <xdr:to>
      <xdr:col>85</xdr:col>
      <xdr:colOff>177800</xdr:colOff>
      <xdr:row>81</xdr:row>
      <xdr:rowOff>74205</xdr:rowOff>
    </xdr:to>
    <xdr:sp macro="" textlink="">
      <xdr:nvSpPr>
        <xdr:cNvPr id="554" name="フローチャート: 判断 553"/>
        <xdr:cNvSpPr/>
      </xdr:nvSpPr>
      <xdr:spPr>
        <a:xfrm>
          <a:off x="16268700" y="1386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55880</xdr:rowOff>
    </xdr:from>
    <xdr:to>
      <xdr:col>81</xdr:col>
      <xdr:colOff>101600</xdr:colOff>
      <xdr:row>81</xdr:row>
      <xdr:rowOff>157480</xdr:rowOff>
    </xdr:to>
    <xdr:sp macro="" textlink="">
      <xdr:nvSpPr>
        <xdr:cNvPr id="555" name="フローチャート: 判断 554"/>
        <xdr:cNvSpPr/>
      </xdr:nvSpPr>
      <xdr:spPr>
        <a:xfrm>
          <a:off x="15430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168548</xdr:rowOff>
    </xdr:from>
    <xdr:to>
      <xdr:col>76</xdr:col>
      <xdr:colOff>165100</xdr:colOff>
      <xdr:row>81</xdr:row>
      <xdr:rowOff>98698</xdr:rowOff>
    </xdr:to>
    <xdr:sp macro="" textlink="">
      <xdr:nvSpPr>
        <xdr:cNvPr id="556" name="フローチャート: 判断 555"/>
        <xdr:cNvSpPr/>
      </xdr:nvSpPr>
      <xdr:spPr>
        <a:xfrm>
          <a:off x="14541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7" name="テキスト ボックス 5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8" name="テキスト ボックス 5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9" name="テキスト ボックス 5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0" name="テキスト ボックス 5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1" name="テキスト ボックス 5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168548</xdr:rowOff>
    </xdr:from>
    <xdr:to>
      <xdr:col>85</xdr:col>
      <xdr:colOff>177800</xdr:colOff>
      <xdr:row>84</xdr:row>
      <xdr:rowOff>98698</xdr:rowOff>
    </xdr:to>
    <xdr:sp macro="" textlink="">
      <xdr:nvSpPr>
        <xdr:cNvPr id="562" name="楕円 561"/>
        <xdr:cNvSpPr/>
      </xdr:nvSpPr>
      <xdr:spPr>
        <a:xfrm>
          <a:off x="16268700" y="1439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146975</xdr:rowOff>
    </xdr:from>
    <xdr:ext cx="405111" cy="259045"/>
    <xdr:sp macro="" textlink="">
      <xdr:nvSpPr>
        <xdr:cNvPr id="563" name="【消防施設】&#10;有形固定資産減価償却率該当値テキスト"/>
        <xdr:cNvSpPr txBox="1"/>
      </xdr:nvSpPr>
      <xdr:spPr>
        <a:xfrm>
          <a:off x="16357600"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148952</xdr:rowOff>
    </xdr:from>
    <xdr:to>
      <xdr:col>81</xdr:col>
      <xdr:colOff>101600</xdr:colOff>
      <xdr:row>84</xdr:row>
      <xdr:rowOff>79102</xdr:rowOff>
    </xdr:to>
    <xdr:sp macro="" textlink="">
      <xdr:nvSpPr>
        <xdr:cNvPr id="564" name="楕円 563"/>
        <xdr:cNvSpPr/>
      </xdr:nvSpPr>
      <xdr:spPr>
        <a:xfrm>
          <a:off x="15430500" y="1437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28302</xdr:rowOff>
    </xdr:from>
    <xdr:to>
      <xdr:col>85</xdr:col>
      <xdr:colOff>127000</xdr:colOff>
      <xdr:row>84</xdr:row>
      <xdr:rowOff>47898</xdr:rowOff>
    </xdr:to>
    <xdr:cxnSp macro="">
      <xdr:nvCxnSpPr>
        <xdr:cNvPr id="565" name="直線コネクタ 564"/>
        <xdr:cNvCxnSpPr/>
      </xdr:nvCxnSpPr>
      <xdr:spPr>
        <a:xfrm>
          <a:off x="15481300" y="14430102"/>
          <a:ext cx="838200" cy="1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39551</xdr:rowOff>
    </xdr:from>
    <xdr:to>
      <xdr:col>76</xdr:col>
      <xdr:colOff>165100</xdr:colOff>
      <xdr:row>83</xdr:row>
      <xdr:rowOff>141151</xdr:rowOff>
    </xdr:to>
    <xdr:sp macro="" textlink="">
      <xdr:nvSpPr>
        <xdr:cNvPr id="566" name="楕円 565"/>
        <xdr:cNvSpPr/>
      </xdr:nvSpPr>
      <xdr:spPr>
        <a:xfrm>
          <a:off x="14541500" y="1426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90351</xdr:rowOff>
    </xdr:from>
    <xdr:to>
      <xdr:col>81</xdr:col>
      <xdr:colOff>50800</xdr:colOff>
      <xdr:row>84</xdr:row>
      <xdr:rowOff>28302</xdr:rowOff>
    </xdr:to>
    <xdr:cxnSp macro="">
      <xdr:nvCxnSpPr>
        <xdr:cNvPr id="567" name="直線コネクタ 566"/>
        <xdr:cNvCxnSpPr/>
      </xdr:nvCxnSpPr>
      <xdr:spPr>
        <a:xfrm>
          <a:off x="14592300" y="14320701"/>
          <a:ext cx="8890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2557</xdr:rowOff>
    </xdr:from>
    <xdr:ext cx="405111" cy="259045"/>
    <xdr:sp macro="" textlink="">
      <xdr:nvSpPr>
        <xdr:cNvPr id="568" name="n_1aveValue【消防施設】&#10;有形固定資産減価償却率"/>
        <xdr:cNvSpPr txBox="1"/>
      </xdr:nvSpPr>
      <xdr:spPr>
        <a:xfrm>
          <a:off x="152660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115225</xdr:rowOff>
    </xdr:from>
    <xdr:ext cx="405111" cy="259045"/>
    <xdr:sp macro="" textlink="">
      <xdr:nvSpPr>
        <xdr:cNvPr id="569" name="n_2aveValue【消防施設】&#10;有形固定資産減価償却率"/>
        <xdr:cNvSpPr txBox="1"/>
      </xdr:nvSpPr>
      <xdr:spPr>
        <a:xfrm>
          <a:off x="14389744"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70229</xdr:rowOff>
    </xdr:from>
    <xdr:ext cx="405111" cy="259045"/>
    <xdr:sp macro="" textlink="">
      <xdr:nvSpPr>
        <xdr:cNvPr id="570" name="n_1mainValue【消防施設】&#10;有形固定資産減価償却率"/>
        <xdr:cNvSpPr txBox="1"/>
      </xdr:nvSpPr>
      <xdr:spPr>
        <a:xfrm>
          <a:off x="15266044" y="1447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132278</xdr:rowOff>
    </xdr:from>
    <xdr:ext cx="405111" cy="259045"/>
    <xdr:sp macro="" textlink="">
      <xdr:nvSpPr>
        <xdr:cNvPr id="571" name="n_2mainValue【消防施設】&#10;有形固定資産減価償却率"/>
        <xdr:cNvSpPr txBox="1"/>
      </xdr:nvSpPr>
      <xdr:spPr>
        <a:xfrm>
          <a:off x="14389744" y="1436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2" name="正方形/長方形 5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3" name="正方形/長方形 5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4" name="正方形/長方形 5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5" name="正方形/長方形 5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6" name="正方形/長方形 5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7" name="正方形/長方形 5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8" name="正方形/長方形 5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9" name="正方形/長方形 5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0" name="テキスト ボックス 5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1" name="直線コネクタ 5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2" name="直線コネクタ 58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3" name="テキスト ボックス 58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84" name="直線コネクタ 58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85" name="テキスト ボックス 58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86" name="直線コネクタ 58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87" name="テキスト ボックス 58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88" name="直線コネクタ 58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89" name="テキスト ボックス 58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0" name="直線コネクタ 5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1" name="テキスト ボックス 5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170687</xdr:rowOff>
    </xdr:from>
    <xdr:to>
      <xdr:col>116</xdr:col>
      <xdr:colOff>62864</xdr:colOff>
      <xdr:row>86</xdr:row>
      <xdr:rowOff>26670</xdr:rowOff>
    </xdr:to>
    <xdr:cxnSp macro="">
      <xdr:nvCxnSpPr>
        <xdr:cNvPr id="593" name="直線コネクタ 592"/>
        <xdr:cNvCxnSpPr/>
      </xdr:nvCxnSpPr>
      <xdr:spPr>
        <a:xfrm flipV="1">
          <a:off x="22160864" y="13543787"/>
          <a:ext cx="0" cy="1227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594" name="【消防施設】&#10;一人当たり面積最小値テキスト"/>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595" name="直線コネクタ 594"/>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117364</xdr:rowOff>
    </xdr:from>
    <xdr:ext cx="469744" cy="259045"/>
    <xdr:sp macro="" textlink="">
      <xdr:nvSpPr>
        <xdr:cNvPr id="596" name="【消防施設】&#10;一人当たり面積最大値テキスト"/>
        <xdr:cNvSpPr txBox="1"/>
      </xdr:nvSpPr>
      <xdr:spPr>
        <a:xfrm>
          <a:off x="22199600" y="1331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170687</xdr:rowOff>
    </xdr:from>
    <xdr:to>
      <xdr:col>116</xdr:col>
      <xdr:colOff>152400</xdr:colOff>
      <xdr:row>78</xdr:row>
      <xdr:rowOff>170687</xdr:rowOff>
    </xdr:to>
    <xdr:cxnSp macro="">
      <xdr:nvCxnSpPr>
        <xdr:cNvPr id="597" name="直線コネクタ 596"/>
        <xdr:cNvCxnSpPr/>
      </xdr:nvCxnSpPr>
      <xdr:spPr>
        <a:xfrm>
          <a:off x="22072600" y="1354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138192</xdr:rowOff>
    </xdr:from>
    <xdr:ext cx="469744" cy="259045"/>
    <xdr:sp macro="" textlink="">
      <xdr:nvSpPr>
        <xdr:cNvPr id="598" name="【消防施設】&#10;一人当たり面積平均値テキスト"/>
        <xdr:cNvSpPr txBox="1"/>
      </xdr:nvSpPr>
      <xdr:spPr>
        <a:xfrm>
          <a:off x="22199600" y="143685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115315</xdr:rowOff>
    </xdr:from>
    <xdr:to>
      <xdr:col>116</xdr:col>
      <xdr:colOff>114300</xdr:colOff>
      <xdr:row>85</xdr:row>
      <xdr:rowOff>45465</xdr:rowOff>
    </xdr:to>
    <xdr:sp macro="" textlink="">
      <xdr:nvSpPr>
        <xdr:cNvPr id="599" name="フローチャート: 判断 598"/>
        <xdr:cNvSpPr/>
      </xdr:nvSpPr>
      <xdr:spPr>
        <a:xfrm>
          <a:off x="22110700" y="1451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124461</xdr:rowOff>
    </xdr:from>
    <xdr:to>
      <xdr:col>112</xdr:col>
      <xdr:colOff>38100</xdr:colOff>
      <xdr:row>85</xdr:row>
      <xdr:rowOff>54611</xdr:rowOff>
    </xdr:to>
    <xdr:sp macro="" textlink="">
      <xdr:nvSpPr>
        <xdr:cNvPr id="600" name="フローチャート: 判断 599"/>
        <xdr:cNvSpPr/>
      </xdr:nvSpPr>
      <xdr:spPr>
        <a:xfrm>
          <a:off x="21272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138176</xdr:rowOff>
    </xdr:from>
    <xdr:to>
      <xdr:col>107</xdr:col>
      <xdr:colOff>101600</xdr:colOff>
      <xdr:row>85</xdr:row>
      <xdr:rowOff>68326</xdr:rowOff>
    </xdr:to>
    <xdr:sp macro="" textlink="">
      <xdr:nvSpPr>
        <xdr:cNvPr id="601" name="フローチャート: 判断 600"/>
        <xdr:cNvSpPr/>
      </xdr:nvSpPr>
      <xdr:spPr>
        <a:xfrm>
          <a:off x="20383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2" name="テキスト ボックス 60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3" name="テキスト ボックス 60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4" name="テキスト ボックス 60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5" name="テキスト ボックス 60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6" name="テキスト ボックス 60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145035</xdr:rowOff>
    </xdr:from>
    <xdr:to>
      <xdr:col>116</xdr:col>
      <xdr:colOff>114300</xdr:colOff>
      <xdr:row>85</xdr:row>
      <xdr:rowOff>75185</xdr:rowOff>
    </xdr:to>
    <xdr:sp macro="" textlink="">
      <xdr:nvSpPr>
        <xdr:cNvPr id="607" name="楕円 606"/>
        <xdr:cNvSpPr/>
      </xdr:nvSpPr>
      <xdr:spPr>
        <a:xfrm>
          <a:off x="22110700" y="1454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123462</xdr:rowOff>
    </xdr:from>
    <xdr:ext cx="469744" cy="259045"/>
    <xdr:sp macro="" textlink="">
      <xdr:nvSpPr>
        <xdr:cNvPr id="608" name="【消防施設】&#10;一人当たり面積該当値テキスト"/>
        <xdr:cNvSpPr txBox="1"/>
      </xdr:nvSpPr>
      <xdr:spPr>
        <a:xfrm>
          <a:off x="22199600" y="1452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142748</xdr:rowOff>
    </xdr:from>
    <xdr:to>
      <xdr:col>112</xdr:col>
      <xdr:colOff>38100</xdr:colOff>
      <xdr:row>85</xdr:row>
      <xdr:rowOff>72898</xdr:rowOff>
    </xdr:to>
    <xdr:sp macro="" textlink="">
      <xdr:nvSpPr>
        <xdr:cNvPr id="609" name="楕円 608"/>
        <xdr:cNvSpPr/>
      </xdr:nvSpPr>
      <xdr:spPr>
        <a:xfrm>
          <a:off x="212725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22098</xdr:rowOff>
    </xdr:from>
    <xdr:to>
      <xdr:col>116</xdr:col>
      <xdr:colOff>63500</xdr:colOff>
      <xdr:row>85</xdr:row>
      <xdr:rowOff>24385</xdr:rowOff>
    </xdr:to>
    <xdr:cxnSp macro="">
      <xdr:nvCxnSpPr>
        <xdr:cNvPr id="610" name="直線コネクタ 609"/>
        <xdr:cNvCxnSpPr/>
      </xdr:nvCxnSpPr>
      <xdr:spPr>
        <a:xfrm>
          <a:off x="21323300" y="14595348"/>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10161</xdr:rowOff>
    </xdr:from>
    <xdr:to>
      <xdr:col>107</xdr:col>
      <xdr:colOff>101600</xdr:colOff>
      <xdr:row>85</xdr:row>
      <xdr:rowOff>111761</xdr:rowOff>
    </xdr:to>
    <xdr:sp macro="" textlink="">
      <xdr:nvSpPr>
        <xdr:cNvPr id="611" name="楕円 610"/>
        <xdr:cNvSpPr/>
      </xdr:nvSpPr>
      <xdr:spPr>
        <a:xfrm>
          <a:off x="20383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22098</xdr:rowOff>
    </xdr:from>
    <xdr:to>
      <xdr:col>111</xdr:col>
      <xdr:colOff>177800</xdr:colOff>
      <xdr:row>85</xdr:row>
      <xdr:rowOff>60961</xdr:rowOff>
    </xdr:to>
    <xdr:cxnSp macro="">
      <xdr:nvCxnSpPr>
        <xdr:cNvPr id="612" name="直線コネクタ 611"/>
        <xdr:cNvCxnSpPr/>
      </xdr:nvCxnSpPr>
      <xdr:spPr>
        <a:xfrm flipV="1">
          <a:off x="20434300" y="14595348"/>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71138</xdr:rowOff>
    </xdr:from>
    <xdr:ext cx="469744" cy="259045"/>
    <xdr:sp macro="" textlink="">
      <xdr:nvSpPr>
        <xdr:cNvPr id="613" name="n_1aveValue【消防施設】&#10;一人当たり面積"/>
        <xdr:cNvSpPr txBox="1"/>
      </xdr:nvSpPr>
      <xdr:spPr>
        <a:xfrm>
          <a:off x="210757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84853</xdr:rowOff>
    </xdr:from>
    <xdr:ext cx="469744" cy="259045"/>
    <xdr:sp macro="" textlink="">
      <xdr:nvSpPr>
        <xdr:cNvPr id="614" name="n_2aveValue【消防施設】&#10;一人当たり面積"/>
        <xdr:cNvSpPr txBox="1"/>
      </xdr:nvSpPr>
      <xdr:spPr>
        <a:xfrm>
          <a:off x="20199427" y="1431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64025</xdr:rowOff>
    </xdr:from>
    <xdr:ext cx="469744" cy="259045"/>
    <xdr:sp macro="" textlink="">
      <xdr:nvSpPr>
        <xdr:cNvPr id="615" name="n_1mainValue【消防施設】&#10;一人当たり面積"/>
        <xdr:cNvSpPr txBox="1"/>
      </xdr:nvSpPr>
      <xdr:spPr>
        <a:xfrm>
          <a:off x="210757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102888</xdr:rowOff>
    </xdr:from>
    <xdr:ext cx="469744" cy="259045"/>
    <xdr:sp macro="" textlink="">
      <xdr:nvSpPr>
        <xdr:cNvPr id="616" name="n_2mainValue【消防施設】&#10;一人当たり面積"/>
        <xdr:cNvSpPr txBox="1"/>
      </xdr:nvSpPr>
      <xdr:spPr>
        <a:xfrm>
          <a:off x="20199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7" name="正方形/長方形 61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8" name="正方形/長方形 61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9" name="正方形/長方形 61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0" name="正方形/長方形 61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1" name="正方形/長方形 62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2" name="正方形/長方形 62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3" name="正方形/長方形 62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4" name="正方形/長方形 62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5" name="テキスト ボックス 62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6" name="直線コネクタ 62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7" name="直線コネクタ 62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8" name="テキスト ボックス 62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9" name="直線コネクタ 62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0" name="テキスト ボックス 62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1" name="直線コネクタ 63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2" name="テキスト ボックス 63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3" name="直線コネクタ 63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4" name="テキスト ボックス 63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5" name="直線コネクタ 63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6" name="テキスト ボックス 63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7" name="直線コネクタ 63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8" name="テキスト ボックス 63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9" name="直線コネクタ 63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0" name="テキスト ボックス 63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141514</xdr:rowOff>
    </xdr:to>
    <xdr:cxnSp macro="">
      <xdr:nvCxnSpPr>
        <xdr:cNvPr id="642" name="直線コネクタ 641"/>
        <xdr:cNvCxnSpPr/>
      </xdr:nvCxnSpPr>
      <xdr:spPr>
        <a:xfrm flipV="1">
          <a:off x="16318864" y="17129761"/>
          <a:ext cx="0" cy="1528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340478" cy="259045"/>
    <xdr:sp macro="" textlink="">
      <xdr:nvSpPr>
        <xdr:cNvPr id="643" name="【庁舎】&#10;有形固定資産減価償却率最小値テキスト"/>
        <xdr:cNvSpPr txBox="1"/>
      </xdr:nvSpPr>
      <xdr:spPr>
        <a:xfrm>
          <a:off x="16357600" y="186619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644" name="直線コネクタ 643"/>
        <xdr:cNvCxnSpPr/>
      </xdr:nvCxnSpPr>
      <xdr:spPr>
        <a:xfrm>
          <a:off x="16230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645" name="【庁舎】&#10;有形固定資産減価償却率最大値テキスト"/>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646" name="直線コネクタ 645"/>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113591</xdr:rowOff>
    </xdr:from>
    <xdr:ext cx="405111" cy="259045"/>
    <xdr:sp macro="" textlink="">
      <xdr:nvSpPr>
        <xdr:cNvPr id="647" name="【庁舎】&#10;有形固定資産減価償却率平均値テキスト"/>
        <xdr:cNvSpPr txBox="1"/>
      </xdr:nvSpPr>
      <xdr:spPr>
        <a:xfrm>
          <a:off x="16357600" y="17601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90714</xdr:rowOff>
    </xdr:from>
    <xdr:to>
      <xdr:col>85</xdr:col>
      <xdr:colOff>177800</xdr:colOff>
      <xdr:row>104</xdr:row>
      <xdr:rowOff>20864</xdr:rowOff>
    </xdr:to>
    <xdr:sp macro="" textlink="">
      <xdr:nvSpPr>
        <xdr:cNvPr id="648" name="フローチャート: 判断 647"/>
        <xdr:cNvSpPr/>
      </xdr:nvSpPr>
      <xdr:spPr>
        <a:xfrm>
          <a:off x="16268700" y="177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649" name="フローチャート: 判断 648"/>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10705</xdr:rowOff>
    </xdr:from>
    <xdr:to>
      <xdr:col>76</xdr:col>
      <xdr:colOff>165100</xdr:colOff>
      <xdr:row>103</xdr:row>
      <xdr:rowOff>112305</xdr:rowOff>
    </xdr:to>
    <xdr:sp macro="" textlink="">
      <xdr:nvSpPr>
        <xdr:cNvPr id="650" name="フローチャート: 判断 649"/>
        <xdr:cNvSpPr/>
      </xdr:nvSpPr>
      <xdr:spPr>
        <a:xfrm>
          <a:off x="14541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1" name="テキスト ボックス 65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2" name="テキスト ボックス 65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3" name="テキスト ボックス 65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4" name="テキスト ボックス 65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5" name="テキスト ボックス 65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115207</xdr:rowOff>
    </xdr:from>
    <xdr:to>
      <xdr:col>85</xdr:col>
      <xdr:colOff>177800</xdr:colOff>
      <xdr:row>104</xdr:row>
      <xdr:rowOff>45357</xdr:rowOff>
    </xdr:to>
    <xdr:sp macro="" textlink="">
      <xdr:nvSpPr>
        <xdr:cNvPr id="656" name="楕円 655"/>
        <xdr:cNvSpPr/>
      </xdr:nvSpPr>
      <xdr:spPr>
        <a:xfrm>
          <a:off x="16268700" y="177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93634</xdr:rowOff>
    </xdr:from>
    <xdr:ext cx="405111" cy="259045"/>
    <xdr:sp macro="" textlink="">
      <xdr:nvSpPr>
        <xdr:cNvPr id="657" name="【庁舎】&#10;有形固定資産減価償却率該当値テキスト"/>
        <xdr:cNvSpPr txBox="1"/>
      </xdr:nvSpPr>
      <xdr:spPr>
        <a:xfrm>
          <a:off x="16357600" y="1775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154395</xdr:rowOff>
    </xdr:from>
    <xdr:to>
      <xdr:col>81</xdr:col>
      <xdr:colOff>101600</xdr:colOff>
      <xdr:row>104</xdr:row>
      <xdr:rowOff>84545</xdr:rowOff>
    </xdr:to>
    <xdr:sp macro="" textlink="">
      <xdr:nvSpPr>
        <xdr:cNvPr id="658" name="楕円 657"/>
        <xdr:cNvSpPr/>
      </xdr:nvSpPr>
      <xdr:spPr>
        <a:xfrm>
          <a:off x="15430500" y="178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166007</xdr:rowOff>
    </xdr:from>
    <xdr:to>
      <xdr:col>85</xdr:col>
      <xdr:colOff>127000</xdr:colOff>
      <xdr:row>104</xdr:row>
      <xdr:rowOff>33745</xdr:rowOff>
    </xdr:to>
    <xdr:cxnSp macro="">
      <xdr:nvCxnSpPr>
        <xdr:cNvPr id="659" name="直線コネクタ 658"/>
        <xdr:cNvCxnSpPr/>
      </xdr:nvCxnSpPr>
      <xdr:spPr>
        <a:xfrm flipV="1">
          <a:off x="15481300" y="17825357"/>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28666</xdr:rowOff>
    </xdr:from>
    <xdr:to>
      <xdr:col>76</xdr:col>
      <xdr:colOff>165100</xdr:colOff>
      <xdr:row>103</xdr:row>
      <xdr:rowOff>130266</xdr:rowOff>
    </xdr:to>
    <xdr:sp macro="" textlink="">
      <xdr:nvSpPr>
        <xdr:cNvPr id="660" name="楕円 659"/>
        <xdr:cNvSpPr/>
      </xdr:nvSpPr>
      <xdr:spPr>
        <a:xfrm>
          <a:off x="14541500" y="1768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79466</xdr:rowOff>
    </xdr:from>
    <xdr:to>
      <xdr:col>81</xdr:col>
      <xdr:colOff>50800</xdr:colOff>
      <xdr:row>104</xdr:row>
      <xdr:rowOff>33745</xdr:rowOff>
    </xdr:to>
    <xdr:cxnSp macro="">
      <xdr:nvCxnSpPr>
        <xdr:cNvPr id="661" name="直線コネクタ 660"/>
        <xdr:cNvCxnSpPr/>
      </xdr:nvCxnSpPr>
      <xdr:spPr>
        <a:xfrm>
          <a:off x="14592300" y="17738816"/>
          <a:ext cx="889000" cy="12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171285</xdr:rowOff>
    </xdr:from>
    <xdr:ext cx="405111" cy="259045"/>
    <xdr:sp macro="" textlink="">
      <xdr:nvSpPr>
        <xdr:cNvPr id="662" name="n_1aveValue【庁舎】&#10;有形固定資産減価償却率"/>
        <xdr:cNvSpPr txBox="1"/>
      </xdr:nvSpPr>
      <xdr:spPr>
        <a:xfrm>
          <a:off x="152660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128832</xdr:rowOff>
    </xdr:from>
    <xdr:ext cx="405111" cy="259045"/>
    <xdr:sp macro="" textlink="">
      <xdr:nvSpPr>
        <xdr:cNvPr id="663" name="n_2aveValue【庁舎】&#10;有形固定資産減価償却率"/>
        <xdr:cNvSpPr txBox="1"/>
      </xdr:nvSpPr>
      <xdr:spPr>
        <a:xfrm>
          <a:off x="143897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75672</xdr:rowOff>
    </xdr:from>
    <xdr:ext cx="405111" cy="259045"/>
    <xdr:sp macro="" textlink="">
      <xdr:nvSpPr>
        <xdr:cNvPr id="664" name="n_1mainValue【庁舎】&#10;有形固定資産減価償却率"/>
        <xdr:cNvSpPr txBox="1"/>
      </xdr:nvSpPr>
      <xdr:spPr>
        <a:xfrm>
          <a:off x="152660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121393</xdr:rowOff>
    </xdr:from>
    <xdr:ext cx="405111" cy="259045"/>
    <xdr:sp macro="" textlink="">
      <xdr:nvSpPr>
        <xdr:cNvPr id="665" name="n_2mainValue【庁舎】&#10;有形固定資産減価償却率"/>
        <xdr:cNvSpPr txBox="1"/>
      </xdr:nvSpPr>
      <xdr:spPr>
        <a:xfrm>
          <a:off x="14389744" y="1778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6" name="正方形/長方形 66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7" name="正方形/長方形 66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8" name="正方形/長方形 66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9" name="正方形/長方形 66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0" name="正方形/長方形 66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1" name="正方形/長方形 67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2" name="正方形/長方形 67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3" name="正方形/長方形 67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4" name="テキスト ボックス 67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5" name="直線コネクタ 67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6" name="直線コネクタ 67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7" name="テキスト ボックス 67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8" name="直線コネクタ 67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9" name="テキスト ボックス 67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0" name="直線コネクタ 67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1" name="テキスト ボックス 68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2" name="直線コネクタ 68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3" name="テキスト ボックス 68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4" name="直線コネクタ 68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5" name="テキスト ボックス 68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6" name="直線コネクタ 68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7" name="テキスト ボックス 68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106680</xdr:rowOff>
    </xdr:from>
    <xdr:to>
      <xdr:col>116</xdr:col>
      <xdr:colOff>62864</xdr:colOff>
      <xdr:row>108</xdr:row>
      <xdr:rowOff>5714</xdr:rowOff>
    </xdr:to>
    <xdr:cxnSp macro="">
      <xdr:nvCxnSpPr>
        <xdr:cNvPr id="689" name="直線コネクタ 688"/>
        <xdr:cNvCxnSpPr/>
      </xdr:nvCxnSpPr>
      <xdr:spPr>
        <a:xfrm flipV="1">
          <a:off x="22160864" y="17080230"/>
          <a:ext cx="0" cy="1442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9541</xdr:rowOff>
    </xdr:from>
    <xdr:ext cx="469744" cy="259045"/>
    <xdr:sp macro="" textlink="">
      <xdr:nvSpPr>
        <xdr:cNvPr id="690" name="【庁舎】&#10;一人当たり面積最小値テキスト"/>
        <xdr:cNvSpPr txBox="1"/>
      </xdr:nvSpPr>
      <xdr:spPr>
        <a:xfrm>
          <a:off x="22199600" y="1852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5714</xdr:rowOff>
    </xdr:from>
    <xdr:to>
      <xdr:col>116</xdr:col>
      <xdr:colOff>152400</xdr:colOff>
      <xdr:row>108</xdr:row>
      <xdr:rowOff>5714</xdr:rowOff>
    </xdr:to>
    <xdr:cxnSp macro="">
      <xdr:nvCxnSpPr>
        <xdr:cNvPr id="691" name="直線コネクタ 690"/>
        <xdr:cNvCxnSpPr/>
      </xdr:nvCxnSpPr>
      <xdr:spPr>
        <a:xfrm>
          <a:off x="22072600" y="185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53357</xdr:rowOff>
    </xdr:from>
    <xdr:ext cx="469744" cy="259045"/>
    <xdr:sp macro="" textlink="">
      <xdr:nvSpPr>
        <xdr:cNvPr id="692" name="【庁舎】&#10;一人当たり面積最大値テキスト"/>
        <xdr:cNvSpPr txBox="1"/>
      </xdr:nvSpPr>
      <xdr:spPr>
        <a:xfrm>
          <a:off x="22199600" y="1685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106680</xdr:rowOff>
    </xdr:from>
    <xdr:to>
      <xdr:col>116</xdr:col>
      <xdr:colOff>152400</xdr:colOff>
      <xdr:row>99</xdr:row>
      <xdr:rowOff>106680</xdr:rowOff>
    </xdr:to>
    <xdr:cxnSp macro="">
      <xdr:nvCxnSpPr>
        <xdr:cNvPr id="693" name="直線コネクタ 692"/>
        <xdr:cNvCxnSpPr/>
      </xdr:nvCxnSpPr>
      <xdr:spPr>
        <a:xfrm>
          <a:off x="22072600" y="1708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158766</xdr:rowOff>
    </xdr:from>
    <xdr:ext cx="469744" cy="259045"/>
    <xdr:sp macro="" textlink="">
      <xdr:nvSpPr>
        <xdr:cNvPr id="694" name="【庁舎】&#10;一人当たり面積平均値テキスト"/>
        <xdr:cNvSpPr txBox="1"/>
      </xdr:nvSpPr>
      <xdr:spPr>
        <a:xfrm>
          <a:off x="22199600" y="17989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135889</xdr:rowOff>
    </xdr:from>
    <xdr:to>
      <xdr:col>116</xdr:col>
      <xdr:colOff>114300</xdr:colOff>
      <xdr:row>106</xdr:row>
      <xdr:rowOff>66039</xdr:rowOff>
    </xdr:to>
    <xdr:sp macro="" textlink="">
      <xdr:nvSpPr>
        <xdr:cNvPr id="695" name="フローチャート: 判断 694"/>
        <xdr:cNvSpPr/>
      </xdr:nvSpPr>
      <xdr:spPr>
        <a:xfrm>
          <a:off x="221107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113030</xdr:rowOff>
    </xdr:from>
    <xdr:to>
      <xdr:col>112</xdr:col>
      <xdr:colOff>38100</xdr:colOff>
      <xdr:row>106</xdr:row>
      <xdr:rowOff>43180</xdr:rowOff>
    </xdr:to>
    <xdr:sp macro="" textlink="">
      <xdr:nvSpPr>
        <xdr:cNvPr id="696" name="フローチャート: 判断 695"/>
        <xdr:cNvSpPr/>
      </xdr:nvSpPr>
      <xdr:spPr>
        <a:xfrm>
          <a:off x="21272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122555</xdr:rowOff>
    </xdr:from>
    <xdr:to>
      <xdr:col>107</xdr:col>
      <xdr:colOff>101600</xdr:colOff>
      <xdr:row>106</xdr:row>
      <xdr:rowOff>52705</xdr:rowOff>
    </xdr:to>
    <xdr:sp macro="" textlink="">
      <xdr:nvSpPr>
        <xdr:cNvPr id="697" name="フローチャート: 判断 696"/>
        <xdr:cNvSpPr/>
      </xdr:nvSpPr>
      <xdr:spPr>
        <a:xfrm>
          <a:off x="20383500" y="1812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8" name="テキスト ボックス 69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9" name="テキスト ボックス 69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0" name="テキスト ボックス 69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1" name="テキスト ボックス 70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2" name="テキスト ボックス 70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29211</xdr:rowOff>
    </xdr:from>
    <xdr:to>
      <xdr:col>116</xdr:col>
      <xdr:colOff>114300</xdr:colOff>
      <xdr:row>107</xdr:row>
      <xdr:rowOff>130811</xdr:rowOff>
    </xdr:to>
    <xdr:sp macro="" textlink="">
      <xdr:nvSpPr>
        <xdr:cNvPr id="703" name="楕円 702"/>
        <xdr:cNvSpPr/>
      </xdr:nvSpPr>
      <xdr:spPr>
        <a:xfrm>
          <a:off x="221107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115588</xdr:rowOff>
    </xdr:from>
    <xdr:ext cx="469744" cy="259045"/>
    <xdr:sp macro="" textlink="">
      <xdr:nvSpPr>
        <xdr:cNvPr id="704" name="【庁舎】&#10;一人当たり面積該当値テキスト"/>
        <xdr:cNvSpPr txBox="1"/>
      </xdr:nvSpPr>
      <xdr:spPr>
        <a:xfrm>
          <a:off x="22199600" y="1828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29211</xdr:rowOff>
    </xdr:from>
    <xdr:to>
      <xdr:col>112</xdr:col>
      <xdr:colOff>38100</xdr:colOff>
      <xdr:row>107</xdr:row>
      <xdr:rowOff>130811</xdr:rowOff>
    </xdr:to>
    <xdr:sp macro="" textlink="">
      <xdr:nvSpPr>
        <xdr:cNvPr id="705" name="楕円 704"/>
        <xdr:cNvSpPr/>
      </xdr:nvSpPr>
      <xdr:spPr>
        <a:xfrm>
          <a:off x="21272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80011</xdr:rowOff>
    </xdr:from>
    <xdr:to>
      <xdr:col>116</xdr:col>
      <xdr:colOff>63500</xdr:colOff>
      <xdr:row>107</xdr:row>
      <xdr:rowOff>80011</xdr:rowOff>
    </xdr:to>
    <xdr:cxnSp macro="">
      <xdr:nvCxnSpPr>
        <xdr:cNvPr id="706" name="直線コネクタ 705"/>
        <xdr:cNvCxnSpPr/>
      </xdr:nvCxnSpPr>
      <xdr:spPr>
        <a:xfrm>
          <a:off x="21323300" y="184251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34925</xdr:rowOff>
    </xdr:from>
    <xdr:to>
      <xdr:col>107</xdr:col>
      <xdr:colOff>101600</xdr:colOff>
      <xdr:row>107</xdr:row>
      <xdr:rowOff>136525</xdr:rowOff>
    </xdr:to>
    <xdr:sp macro="" textlink="">
      <xdr:nvSpPr>
        <xdr:cNvPr id="707" name="楕円 706"/>
        <xdr:cNvSpPr/>
      </xdr:nvSpPr>
      <xdr:spPr>
        <a:xfrm>
          <a:off x="20383500" y="183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80011</xdr:rowOff>
    </xdr:from>
    <xdr:to>
      <xdr:col>111</xdr:col>
      <xdr:colOff>177800</xdr:colOff>
      <xdr:row>107</xdr:row>
      <xdr:rowOff>85725</xdr:rowOff>
    </xdr:to>
    <xdr:cxnSp macro="">
      <xdr:nvCxnSpPr>
        <xdr:cNvPr id="708" name="直線コネクタ 707"/>
        <xdr:cNvCxnSpPr/>
      </xdr:nvCxnSpPr>
      <xdr:spPr>
        <a:xfrm flipV="1">
          <a:off x="20434300" y="1842516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59707</xdr:rowOff>
    </xdr:from>
    <xdr:ext cx="469744" cy="259045"/>
    <xdr:sp macro="" textlink="">
      <xdr:nvSpPr>
        <xdr:cNvPr id="709" name="n_1aveValue【庁舎】&#10;一人当たり面積"/>
        <xdr:cNvSpPr txBox="1"/>
      </xdr:nvSpPr>
      <xdr:spPr>
        <a:xfrm>
          <a:off x="210757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69232</xdr:rowOff>
    </xdr:from>
    <xdr:ext cx="469744" cy="259045"/>
    <xdr:sp macro="" textlink="">
      <xdr:nvSpPr>
        <xdr:cNvPr id="710" name="n_2aveValue【庁舎】&#10;一人当たり面積"/>
        <xdr:cNvSpPr txBox="1"/>
      </xdr:nvSpPr>
      <xdr:spPr>
        <a:xfrm>
          <a:off x="20199427" y="1790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121938</xdr:rowOff>
    </xdr:from>
    <xdr:ext cx="469744" cy="259045"/>
    <xdr:sp macro="" textlink="">
      <xdr:nvSpPr>
        <xdr:cNvPr id="711" name="n_1mainValue【庁舎】&#10;一人当たり面積"/>
        <xdr:cNvSpPr txBox="1"/>
      </xdr:nvSpPr>
      <xdr:spPr>
        <a:xfrm>
          <a:off x="21075727"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127652</xdr:rowOff>
    </xdr:from>
    <xdr:ext cx="469744" cy="259045"/>
    <xdr:sp macro="" textlink="">
      <xdr:nvSpPr>
        <xdr:cNvPr id="712" name="n_2mainValue【庁舎】&#10;一人当たり面積"/>
        <xdr:cNvSpPr txBox="1"/>
      </xdr:nvSpPr>
      <xdr:spPr>
        <a:xfrm>
          <a:off x="20199427" y="1847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3" name="正方形/長方形 71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4" name="正方形/長方形 71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5" name="テキスト ボックス 71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図書館、体育館・プール、福祉施設、一般廃棄物処理施設及び保健センターであり、特に低くなっている施設は、幼稚園、学校施設、橋りょう・トンネル及び消防施設である。減価償却率の高い施設のうち、プール・福祉施設については平成３１年度から指定管理者制度を導入したところであり、一般廃棄物処理施設については個別施設計画を策定し、計画に基づき施設の大規模改修（長寿命化）を実施する予定である。一方、減価償却率の低い施設では幼稚園及び学校施設において建替えを実施し、橋りょう・トンネルについては個別施設計画に基づく修繕を実施している</a:t>
          </a:r>
          <a:endParaRPr lang="ja-JP" altLang="ja-JP" sz="1400">
            <a:solidFill>
              <a:srgbClr val="0070C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18923664</v>
      </c>
      <c r="BO4" s="410"/>
      <c r="BP4" s="410"/>
      <c r="BQ4" s="410"/>
      <c r="BR4" s="410"/>
      <c r="BS4" s="410"/>
      <c r="BT4" s="410"/>
      <c r="BU4" s="411"/>
      <c r="BV4" s="409">
        <v>19835212</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10.6</v>
      </c>
      <c r="CU4" s="416"/>
      <c r="CV4" s="416"/>
      <c r="CW4" s="416"/>
      <c r="CX4" s="416"/>
      <c r="CY4" s="416"/>
      <c r="CZ4" s="416"/>
      <c r="DA4" s="417"/>
      <c r="DB4" s="415">
        <v>7.1</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17748146</v>
      </c>
      <c r="BO5" s="447"/>
      <c r="BP5" s="447"/>
      <c r="BQ5" s="447"/>
      <c r="BR5" s="447"/>
      <c r="BS5" s="447"/>
      <c r="BT5" s="447"/>
      <c r="BU5" s="448"/>
      <c r="BV5" s="446">
        <v>19057753</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95.8</v>
      </c>
      <c r="CU5" s="444"/>
      <c r="CV5" s="444"/>
      <c r="CW5" s="444"/>
      <c r="CX5" s="444"/>
      <c r="CY5" s="444"/>
      <c r="CZ5" s="444"/>
      <c r="DA5" s="445"/>
      <c r="DB5" s="443">
        <v>98.2</v>
      </c>
      <c r="DC5" s="444"/>
      <c r="DD5" s="444"/>
      <c r="DE5" s="444"/>
      <c r="DF5" s="444"/>
      <c r="DG5" s="444"/>
      <c r="DH5" s="444"/>
      <c r="DI5" s="445"/>
      <c r="DJ5" s="165"/>
      <c r="DK5" s="165"/>
      <c r="DL5" s="165"/>
      <c r="DM5" s="165"/>
      <c r="DN5" s="165"/>
      <c r="DO5" s="165"/>
    </row>
    <row r="6" spans="1:119" ht="18.75" customHeight="1">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87</v>
      </c>
      <c r="AV6" s="479"/>
      <c r="AW6" s="479"/>
      <c r="AX6" s="479"/>
      <c r="AY6" s="480" t="s">
        <v>95</v>
      </c>
      <c r="AZ6" s="481"/>
      <c r="BA6" s="481"/>
      <c r="BB6" s="481"/>
      <c r="BC6" s="481"/>
      <c r="BD6" s="481"/>
      <c r="BE6" s="481"/>
      <c r="BF6" s="481"/>
      <c r="BG6" s="481"/>
      <c r="BH6" s="481"/>
      <c r="BI6" s="481"/>
      <c r="BJ6" s="481"/>
      <c r="BK6" s="481"/>
      <c r="BL6" s="481"/>
      <c r="BM6" s="482"/>
      <c r="BN6" s="446">
        <v>1175518</v>
      </c>
      <c r="BO6" s="447"/>
      <c r="BP6" s="447"/>
      <c r="BQ6" s="447"/>
      <c r="BR6" s="447"/>
      <c r="BS6" s="447"/>
      <c r="BT6" s="447"/>
      <c r="BU6" s="448"/>
      <c r="BV6" s="446">
        <v>777459</v>
      </c>
      <c r="BW6" s="447"/>
      <c r="BX6" s="447"/>
      <c r="BY6" s="447"/>
      <c r="BZ6" s="447"/>
      <c r="CA6" s="447"/>
      <c r="CB6" s="447"/>
      <c r="CC6" s="448"/>
      <c r="CD6" s="449" t="s">
        <v>96</v>
      </c>
      <c r="CE6" s="450"/>
      <c r="CF6" s="450"/>
      <c r="CG6" s="450"/>
      <c r="CH6" s="450"/>
      <c r="CI6" s="450"/>
      <c r="CJ6" s="450"/>
      <c r="CK6" s="450"/>
      <c r="CL6" s="450"/>
      <c r="CM6" s="450"/>
      <c r="CN6" s="450"/>
      <c r="CO6" s="450"/>
      <c r="CP6" s="450"/>
      <c r="CQ6" s="450"/>
      <c r="CR6" s="450"/>
      <c r="CS6" s="451"/>
      <c r="CT6" s="483">
        <v>102.4</v>
      </c>
      <c r="CU6" s="484"/>
      <c r="CV6" s="484"/>
      <c r="CW6" s="484"/>
      <c r="CX6" s="484"/>
      <c r="CY6" s="484"/>
      <c r="CZ6" s="484"/>
      <c r="DA6" s="485"/>
      <c r="DB6" s="483">
        <v>104.8</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97</v>
      </c>
      <c r="AN7" s="476"/>
      <c r="AO7" s="476"/>
      <c r="AP7" s="476"/>
      <c r="AQ7" s="476"/>
      <c r="AR7" s="476"/>
      <c r="AS7" s="476"/>
      <c r="AT7" s="477"/>
      <c r="AU7" s="478" t="s">
        <v>98</v>
      </c>
      <c r="AV7" s="479"/>
      <c r="AW7" s="479"/>
      <c r="AX7" s="479"/>
      <c r="AY7" s="480" t="s">
        <v>99</v>
      </c>
      <c r="AZ7" s="481"/>
      <c r="BA7" s="481"/>
      <c r="BB7" s="481"/>
      <c r="BC7" s="481"/>
      <c r="BD7" s="481"/>
      <c r="BE7" s="481"/>
      <c r="BF7" s="481"/>
      <c r="BG7" s="481"/>
      <c r="BH7" s="481"/>
      <c r="BI7" s="481"/>
      <c r="BJ7" s="481"/>
      <c r="BK7" s="481"/>
      <c r="BL7" s="481"/>
      <c r="BM7" s="482"/>
      <c r="BN7" s="446">
        <v>13855</v>
      </c>
      <c r="BO7" s="447"/>
      <c r="BP7" s="447"/>
      <c r="BQ7" s="447"/>
      <c r="BR7" s="447"/>
      <c r="BS7" s="447"/>
      <c r="BT7" s="447"/>
      <c r="BU7" s="448"/>
      <c r="BV7" s="446">
        <v>2807</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10924498</v>
      </c>
      <c r="CU7" s="447"/>
      <c r="CV7" s="447"/>
      <c r="CW7" s="447"/>
      <c r="CX7" s="447"/>
      <c r="CY7" s="447"/>
      <c r="CZ7" s="447"/>
      <c r="DA7" s="448"/>
      <c r="DB7" s="446">
        <v>10886352</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102</v>
      </c>
      <c r="AV8" s="479"/>
      <c r="AW8" s="479"/>
      <c r="AX8" s="479"/>
      <c r="AY8" s="480" t="s">
        <v>103</v>
      </c>
      <c r="AZ8" s="481"/>
      <c r="BA8" s="481"/>
      <c r="BB8" s="481"/>
      <c r="BC8" s="481"/>
      <c r="BD8" s="481"/>
      <c r="BE8" s="481"/>
      <c r="BF8" s="481"/>
      <c r="BG8" s="481"/>
      <c r="BH8" s="481"/>
      <c r="BI8" s="481"/>
      <c r="BJ8" s="481"/>
      <c r="BK8" s="481"/>
      <c r="BL8" s="481"/>
      <c r="BM8" s="482"/>
      <c r="BN8" s="446">
        <v>1161663</v>
      </c>
      <c r="BO8" s="447"/>
      <c r="BP8" s="447"/>
      <c r="BQ8" s="447"/>
      <c r="BR8" s="447"/>
      <c r="BS8" s="447"/>
      <c r="BT8" s="447"/>
      <c r="BU8" s="448"/>
      <c r="BV8" s="446">
        <v>774652</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0.57999999999999996</v>
      </c>
      <c r="CU8" s="487"/>
      <c r="CV8" s="487"/>
      <c r="CW8" s="487"/>
      <c r="CX8" s="487"/>
      <c r="CY8" s="487"/>
      <c r="CZ8" s="487"/>
      <c r="DA8" s="488"/>
      <c r="DB8" s="486">
        <v>0.57999999999999996</v>
      </c>
      <c r="DC8" s="487"/>
      <c r="DD8" s="487"/>
      <c r="DE8" s="487"/>
      <c r="DF8" s="487"/>
      <c r="DG8" s="487"/>
      <c r="DH8" s="487"/>
      <c r="DI8" s="488"/>
      <c r="DJ8" s="165"/>
      <c r="DK8" s="165"/>
      <c r="DL8" s="165"/>
      <c r="DM8" s="165"/>
      <c r="DN8" s="165"/>
      <c r="DO8" s="165"/>
    </row>
    <row r="9" spans="1:119" ht="18.75" customHeight="1" thickBot="1">
      <c r="A9" s="166"/>
      <c r="B9" s="440" t="s">
        <v>105</v>
      </c>
      <c r="C9" s="441"/>
      <c r="D9" s="441"/>
      <c r="E9" s="441"/>
      <c r="F9" s="441"/>
      <c r="G9" s="441"/>
      <c r="H9" s="441"/>
      <c r="I9" s="441"/>
      <c r="J9" s="441"/>
      <c r="K9" s="489"/>
      <c r="L9" s="490" t="s">
        <v>106</v>
      </c>
      <c r="M9" s="491"/>
      <c r="N9" s="491"/>
      <c r="O9" s="491"/>
      <c r="P9" s="491"/>
      <c r="Q9" s="492"/>
      <c r="R9" s="493">
        <v>47464</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98</v>
      </c>
      <c r="AV9" s="479"/>
      <c r="AW9" s="479"/>
      <c r="AX9" s="479"/>
      <c r="AY9" s="480" t="s">
        <v>109</v>
      </c>
      <c r="AZ9" s="481"/>
      <c r="BA9" s="481"/>
      <c r="BB9" s="481"/>
      <c r="BC9" s="481"/>
      <c r="BD9" s="481"/>
      <c r="BE9" s="481"/>
      <c r="BF9" s="481"/>
      <c r="BG9" s="481"/>
      <c r="BH9" s="481"/>
      <c r="BI9" s="481"/>
      <c r="BJ9" s="481"/>
      <c r="BK9" s="481"/>
      <c r="BL9" s="481"/>
      <c r="BM9" s="482"/>
      <c r="BN9" s="446">
        <v>387011</v>
      </c>
      <c r="BO9" s="447"/>
      <c r="BP9" s="447"/>
      <c r="BQ9" s="447"/>
      <c r="BR9" s="447"/>
      <c r="BS9" s="447"/>
      <c r="BT9" s="447"/>
      <c r="BU9" s="448"/>
      <c r="BV9" s="446">
        <v>-206961</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13.4</v>
      </c>
      <c r="CU9" s="444"/>
      <c r="CV9" s="444"/>
      <c r="CW9" s="444"/>
      <c r="CX9" s="444"/>
      <c r="CY9" s="444"/>
      <c r="CZ9" s="444"/>
      <c r="DA9" s="445"/>
      <c r="DB9" s="443">
        <v>13.4</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111</v>
      </c>
      <c r="M10" s="476"/>
      <c r="N10" s="476"/>
      <c r="O10" s="476"/>
      <c r="P10" s="476"/>
      <c r="Q10" s="477"/>
      <c r="R10" s="497">
        <v>49290</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98</v>
      </c>
      <c r="AV10" s="479"/>
      <c r="AW10" s="479"/>
      <c r="AX10" s="479"/>
      <c r="AY10" s="480" t="s">
        <v>113</v>
      </c>
      <c r="AZ10" s="481"/>
      <c r="BA10" s="481"/>
      <c r="BB10" s="481"/>
      <c r="BC10" s="481"/>
      <c r="BD10" s="481"/>
      <c r="BE10" s="481"/>
      <c r="BF10" s="481"/>
      <c r="BG10" s="481"/>
      <c r="BH10" s="481"/>
      <c r="BI10" s="481"/>
      <c r="BJ10" s="481"/>
      <c r="BK10" s="481"/>
      <c r="BL10" s="481"/>
      <c r="BM10" s="482"/>
      <c r="BN10" s="446">
        <v>25143</v>
      </c>
      <c r="BO10" s="447"/>
      <c r="BP10" s="447"/>
      <c r="BQ10" s="447"/>
      <c r="BR10" s="447"/>
      <c r="BS10" s="447"/>
      <c r="BT10" s="447"/>
      <c r="BU10" s="448"/>
      <c r="BV10" s="446">
        <v>524</v>
      </c>
      <c r="BW10" s="447"/>
      <c r="BX10" s="447"/>
      <c r="BY10" s="447"/>
      <c r="BZ10" s="447"/>
      <c r="CA10" s="447"/>
      <c r="CB10" s="447"/>
      <c r="CC10" s="448"/>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115</v>
      </c>
      <c r="M11" s="501"/>
      <c r="N11" s="501"/>
      <c r="O11" s="501"/>
      <c r="P11" s="501"/>
      <c r="Q11" s="502"/>
      <c r="R11" s="503" t="s">
        <v>116</v>
      </c>
      <c r="S11" s="504"/>
      <c r="T11" s="504"/>
      <c r="U11" s="504"/>
      <c r="V11" s="505"/>
      <c r="W11" s="434"/>
      <c r="X11" s="435"/>
      <c r="Y11" s="435"/>
      <c r="Z11" s="435"/>
      <c r="AA11" s="435"/>
      <c r="AB11" s="435"/>
      <c r="AC11" s="435"/>
      <c r="AD11" s="435"/>
      <c r="AE11" s="435"/>
      <c r="AF11" s="435"/>
      <c r="AG11" s="435"/>
      <c r="AH11" s="435"/>
      <c r="AI11" s="435"/>
      <c r="AJ11" s="435"/>
      <c r="AK11" s="435"/>
      <c r="AL11" s="438"/>
      <c r="AM11" s="475" t="s">
        <v>117</v>
      </c>
      <c r="AN11" s="476"/>
      <c r="AO11" s="476"/>
      <c r="AP11" s="476"/>
      <c r="AQ11" s="476"/>
      <c r="AR11" s="476"/>
      <c r="AS11" s="476"/>
      <c r="AT11" s="477"/>
      <c r="AU11" s="478" t="s">
        <v>118</v>
      </c>
      <c r="AV11" s="479"/>
      <c r="AW11" s="479"/>
      <c r="AX11" s="479"/>
      <c r="AY11" s="480" t="s">
        <v>119</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121</v>
      </c>
      <c r="DC11" s="487"/>
      <c r="DD11" s="487"/>
      <c r="DE11" s="487"/>
      <c r="DF11" s="487"/>
      <c r="DG11" s="487"/>
      <c r="DH11" s="487"/>
      <c r="DI11" s="488"/>
      <c r="DJ11" s="165"/>
      <c r="DK11" s="165"/>
      <c r="DL11" s="165"/>
      <c r="DM11" s="165"/>
      <c r="DN11" s="165"/>
      <c r="DO11" s="165"/>
    </row>
    <row r="12" spans="1:119" ht="18.75" customHeight="1">
      <c r="A12" s="166"/>
      <c r="B12" s="506" t="s">
        <v>122</v>
      </c>
      <c r="C12" s="507"/>
      <c r="D12" s="507"/>
      <c r="E12" s="507"/>
      <c r="F12" s="507"/>
      <c r="G12" s="507"/>
      <c r="H12" s="507"/>
      <c r="I12" s="507"/>
      <c r="J12" s="507"/>
      <c r="K12" s="508"/>
      <c r="L12" s="515" t="s">
        <v>123</v>
      </c>
      <c r="M12" s="516"/>
      <c r="N12" s="516"/>
      <c r="O12" s="516"/>
      <c r="P12" s="516"/>
      <c r="Q12" s="517"/>
      <c r="R12" s="518">
        <v>47345</v>
      </c>
      <c r="S12" s="519"/>
      <c r="T12" s="519"/>
      <c r="U12" s="519"/>
      <c r="V12" s="520"/>
      <c r="W12" s="521" t="s">
        <v>1</v>
      </c>
      <c r="X12" s="479"/>
      <c r="Y12" s="479"/>
      <c r="Z12" s="479"/>
      <c r="AA12" s="479"/>
      <c r="AB12" s="522"/>
      <c r="AC12" s="478" t="s">
        <v>124</v>
      </c>
      <c r="AD12" s="479"/>
      <c r="AE12" s="479"/>
      <c r="AF12" s="479"/>
      <c r="AG12" s="522"/>
      <c r="AH12" s="478" t="s">
        <v>125</v>
      </c>
      <c r="AI12" s="479"/>
      <c r="AJ12" s="479"/>
      <c r="AK12" s="479"/>
      <c r="AL12" s="523"/>
      <c r="AM12" s="475" t="s">
        <v>126</v>
      </c>
      <c r="AN12" s="476"/>
      <c r="AO12" s="476"/>
      <c r="AP12" s="476"/>
      <c r="AQ12" s="476"/>
      <c r="AR12" s="476"/>
      <c r="AS12" s="476"/>
      <c r="AT12" s="477"/>
      <c r="AU12" s="478" t="s">
        <v>98</v>
      </c>
      <c r="AV12" s="479"/>
      <c r="AW12" s="479"/>
      <c r="AX12" s="479"/>
      <c r="AY12" s="480" t="s">
        <v>127</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128</v>
      </c>
      <c r="CE12" s="450"/>
      <c r="CF12" s="450"/>
      <c r="CG12" s="450"/>
      <c r="CH12" s="450"/>
      <c r="CI12" s="450"/>
      <c r="CJ12" s="450"/>
      <c r="CK12" s="450"/>
      <c r="CL12" s="450"/>
      <c r="CM12" s="450"/>
      <c r="CN12" s="450"/>
      <c r="CO12" s="450"/>
      <c r="CP12" s="450"/>
      <c r="CQ12" s="450"/>
      <c r="CR12" s="450"/>
      <c r="CS12" s="451"/>
      <c r="CT12" s="486" t="s">
        <v>129</v>
      </c>
      <c r="CU12" s="487"/>
      <c r="CV12" s="487"/>
      <c r="CW12" s="487"/>
      <c r="CX12" s="487"/>
      <c r="CY12" s="487"/>
      <c r="CZ12" s="487"/>
      <c r="DA12" s="488"/>
      <c r="DB12" s="486" t="s">
        <v>129</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130</v>
      </c>
      <c r="N13" s="535"/>
      <c r="O13" s="535"/>
      <c r="P13" s="535"/>
      <c r="Q13" s="536"/>
      <c r="R13" s="527">
        <v>46969</v>
      </c>
      <c r="S13" s="528"/>
      <c r="T13" s="528"/>
      <c r="U13" s="528"/>
      <c r="V13" s="529"/>
      <c r="W13" s="462" t="s">
        <v>131</v>
      </c>
      <c r="X13" s="463"/>
      <c r="Y13" s="463"/>
      <c r="Z13" s="463"/>
      <c r="AA13" s="463"/>
      <c r="AB13" s="453"/>
      <c r="AC13" s="497">
        <v>1682</v>
      </c>
      <c r="AD13" s="498"/>
      <c r="AE13" s="498"/>
      <c r="AF13" s="498"/>
      <c r="AG13" s="537"/>
      <c r="AH13" s="497">
        <v>1777</v>
      </c>
      <c r="AI13" s="498"/>
      <c r="AJ13" s="498"/>
      <c r="AK13" s="498"/>
      <c r="AL13" s="499"/>
      <c r="AM13" s="475" t="s">
        <v>132</v>
      </c>
      <c r="AN13" s="476"/>
      <c r="AO13" s="476"/>
      <c r="AP13" s="476"/>
      <c r="AQ13" s="476"/>
      <c r="AR13" s="476"/>
      <c r="AS13" s="476"/>
      <c r="AT13" s="477"/>
      <c r="AU13" s="478" t="s">
        <v>133</v>
      </c>
      <c r="AV13" s="479"/>
      <c r="AW13" s="479"/>
      <c r="AX13" s="479"/>
      <c r="AY13" s="480" t="s">
        <v>134</v>
      </c>
      <c r="AZ13" s="481"/>
      <c r="BA13" s="481"/>
      <c r="BB13" s="481"/>
      <c r="BC13" s="481"/>
      <c r="BD13" s="481"/>
      <c r="BE13" s="481"/>
      <c r="BF13" s="481"/>
      <c r="BG13" s="481"/>
      <c r="BH13" s="481"/>
      <c r="BI13" s="481"/>
      <c r="BJ13" s="481"/>
      <c r="BK13" s="481"/>
      <c r="BL13" s="481"/>
      <c r="BM13" s="482"/>
      <c r="BN13" s="446">
        <v>412154</v>
      </c>
      <c r="BO13" s="447"/>
      <c r="BP13" s="447"/>
      <c r="BQ13" s="447"/>
      <c r="BR13" s="447"/>
      <c r="BS13" s="447"/>
      <c r="BT13" s="447"/>
      <c r="BU13" s="448"/>
      <c r="BV13" s="446">
        <v>-206437</v>
      </c>
      <c r="BW13" s="447"/>
      <c r="BX13" s="447"/>
      <c r="BY13" s="447"/>
      <c r="BZ13" s="447"/>
      <c r="CA13" s="447"/>
      <c r="CB13" s="447"/>
      <c r="CC13" s="448"/>
      <c r="CD13" s="449" t="s">
        <v>135</v>
      </c>
      <c r="CE13" s="450"/>
      <c r="CF13" s="450"/>
      <c r="CG13" s="450"/>
      <c r="CH13" s="450"/>
      <c r="CI13" s="450"/>
      <c r="CJ13" s="450"/>
      <c r="CK13" s="450"/>
      <c r="CL13" s="450"/>
      <c r="CM13" s="450"/>
      <c r="CN13" s="450"/>
      <c r="CO13" s="450"/>
      <c r="CP13" s="450"/>
      <c r="CQ13" s="450"/>
      <c r="CR13" s="450"/>
      <c r="CS13" s="451"/>
      <c r="CT13" s="443">
        <v>5.8</v>
      </c>
      <c r="CU13" s="444"/>
      <c r="CV13" s="444"/>
      <c r="CW13" s="444"/>
      <c r="CX13" s="444"/>
      <c r="CY13" s="444"/>
      <c r="CZ13" s="444"/>
      <c r="DA13" s="445"/>
      <c r="DB13" s="443">
        <v>5.4</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136</v>
      </c>
      <c r="M14" s="525"/>
      <c r="N14" s="525"/>
      <c r="O14" s="525"/>
      <c r="P14" s="525"/>
      <c r="Q14" s="526"/>
      <c r="R14" s="527">
        <v>47976</v>
      </c>
      <c r="S14" s="528"/>
      <c r="T14" s="528"/>
      <c r="U14" s="528"/>
      <c r="V14" s="529"/>
      <c r="W14" s="436"/>
      <c r="X14" s="437"/>
      <c r="Y14" s="437"/>
      <c r="Z14" s="437"/>
      <c r="AA14" s="437"/>
      <c r="AB14" s="426"/>
      <c r="AC14" s="530">
        <v>7.8</v>
      </c>
      <c r="AD14" s="531"/>
      <c r="AE14" s="531"/>
      <c r="AF14" s="531"/>
      <c r="AG14" s="532"/>
      <c r="AH14" s="530">
        <v>7.8</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137</v>
      </c>
      <c r="CE14" s="539"/>
      <c r="CF14" s="539"/>
      <c r="CG14" s="539"/>
      <c r="CH14" s="539"/>
      <c r="CI14" s="539"/>
      <c r="CJ14" s="539"/>
      <c r="CK14" s="539"/>
      <c r="CL14" s="539"/>
      <c r="CM14" s="539"/>
      <c r="CN14" s="539"/>
      <c r="CO14" s="539"/>
      <c r="CP14" s="539"/>
      <c r="CQ14" s="539"/>
      <c r="CR14" s="539"/>
      <c r="CS14" s="540"/>
      <c r="CT14" s="541">
        <v>66</v>
      </c>
      <c r="CU14" s="542"/>
      <c r="CV14" s="542"/>
      <c r="CW14" s="542"/>
      <c r="CX14" s="542"/>
      <c r="CY14" s="542"/>
      <c r="CZ14" s="542"/>
      <c r="DA14" s="543"/>
      <c r="DB14" s="541">
        <v>65.7</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138</v>
      </c>
      <c r="N15" s="535"/>
      <c r="O15" s="535"/>
      <c r="P15" s="535"/>
      <c r="Q15" s="536"/>
      <c r="R15" s="527">
        <v>47564</v>
      </c>
      <c r="S15" s="528"/>
      <c r="T15" s="528"/>
      <c r="U15" s="528"/>
      <c r="V15" s="529"/>
      <c r="W15" s="462" t="s">
        <v>139</v>
      </c>
      <c r="X15" s="463"/>
      <c r="Y15" s="463"/>
      <c r="Z15" s="463"/>
      <c r="AA15" s="463"/>
      <c r="AB15" s="453"/>
      <c r="AC15" s="497">
        <v>2998</v>
      </c>
      <c r="AD15" s="498"/>
      <c r="AE15" s="498"/>
      <c r="AF15" s="498"/>
      <c r="AG15" s="537"/>
      <c r="AH15" s="497">
        <v>3733</v>
      </c>
      <c r="AI15" s="498"/>
      <c r="AJ15" s="498"/>
      <c r="AK15" s="498"/>
      <c r="AL15" s="499"/>
      <c r="AM15" s="475"/>
      <c r="AN15" s="476"/>
      <c r="AO15" s="476"/>
      <c r="AP15" s="476"/>
      <c r="AQ15" s="476"/>
      <c r="AR15" s="476"/>
      <c r="AS15" s="476"/>
      <c r="AT15" s="477"/>
      <c r="AU15" s="478"/>
      <c r="AV15" s="479"/>
      <c r="AW15" s="479"/>
      <c r="AX15" s="479"/>
      <c r="AY15" s="406" t="s">
        <v>140</v>
      </c>
      <c r="AZ15" s="407"/>
      <c r="BA15" s="407"/>
      <c r="BB15" s="407"/>
      <c r="BC15" s="407"/>
      <c r="BD15" s="407"/>
      <c r="BE15" s="407"/>
      <c r="BF15" s="407"/>
      <c r="BG15" s="407"/>
      <c r="BH15" s="407"/>
      <c r="BI15" s="407"/>
      <c r="BJ15" s="407"/>
      <c r="BK15" s="407"/>
      <c r="BL15" s="407"/>
      <c r="BM15" s="408"/>
      <c r="BN15" s="409">
        <v>5067131</v>
      </c>
      <c r="BO15" s="410"/>
      <c r="BP15" s="410"/>
      <c r="BQ15" s="410"/>
      <c r="BR15" s="410"/>
      <c r="BS15" s="410"/>
      <c r="BT15" s="410"/>
      <c r="BU15" s="411"/>
      <c r="BV15" s="409">
        <v>5074009</v>
      </c>
      <c r="BW15" s="410"/>
      <c r="BX15" s="410"/>
      <c r="BY15" s="410"/>
      <c r="BZ15" s="410"/>
      <c r="CA15" s="410"/>
      <c r="CB15" s="410"/>
      <c r="CC15" s="411"/>
      <c r="CD15" s="544" t="s">
        <v>141</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142</v>
      </c>
      <c r="M16" s="555"/>
      <c r="N16" s="555"/>
      <c r="O16" s="555"/>
      <c r="P16" s="555"/>
      <c r="Q16" s="556"/>
      <c r="R16" s="547" t="s">
        <v>143</v>
      </c>
      <c r="S16" s="548"/>
      <c r="T16" s="548"/>
      <c r="U16" s="548"/>
      <c r="V16" s="549"/>
      <c r="W16" s="436"/>
      <c r="X16" s="437"/>
      <c r="Y16" s="437"/>
      <c r="Z16" s="437"/>
      <c r="AA16" s="437"/>
      <c r="AB16" s="426"/>
      <c r="AC16" s="530">
        <v>13.9</v>
      </c>
      <c r="AD16" s="531"/>
      <c r="AE16" s="531"/>
      <c r="AF16" s="531"/>
      <c r="AG16" s="532"/>
      <c r="AH16" s="530">
        <v>16.399999999999999</v>
      </c>
      <c r="AI16" s="531"/>
      <c r="AJ16" s="531"/>
      <c r="AK16" s="531"/>
      <c r="AL16" s="533"/>
      <c r="AM16" s="475"/>
      <c r="AN16" s="476"/>
      <c r="AO16" s="476"/>
      <c r="AP16" s="476"/>
      <c r="AQ16" s="476"/>
      <c r="AR16" s="476"/>
      <c r="AS16" s="476"/>
      <c r="AT16" s="477"/>
      <c r="AU16" s="478"/>
      <c r="AV16" s="479"/>
      <c r="AW16" s="479"/>
      <c r="AX16" s="479"/>
      <c r="AY16" s="480" t="s">
        <v>144</v>
      </c>
      <c r="AZ16" s="481"/>
      <c r="BA16" s="481"/>
      <c r="BB16" s="481"/>
      <c r="BC16" s="481"/>
      <c r="BD16" s="481"/>
      <c r="BE16" s="481"/>
      <c r="BF16" s="481"/>
      <c r="BG16" s="481"/>
      <c r="BH16" s="481"/>
      <c r="BI16" s="481"/>
      <c r="BJ16" s="481"/>
      <c r="BK16" s="481"/>
      <c r="BL16" s="481"/>
      <c r="BM16" s="482"/>
      <c r="BN16" s="446">
        <v>8802495</v>
      </c>
      <c r="BO16" s="447"/>
      <c r="BP16" s="447"/>
      <c r="BQ16" s="447"/>
      <c r="BR16" s="447"/>
      <c r="BS16" s="447"/>
      <c r="BT16" s="447"/>
      <c r="BU16" s="448"/>
      <c r="BV16" s="446">
        <v>8805635</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145</v>
      </c>
      <c r="N17" s="551"/>
      <c r="O17" s="551"/>
      <c r="P17" s="551"/>
      <c r="Q17" s="552"/>
      <c r="R17" s="547" t="s">
        <v>146</v>
      </c>
      <c r="S17" s="548"/>
      <c r="T17" s="548"/>
      <c r="U17" s="548"/>
      <c r="V17" s="549"/>
      <c r="W17" s="462" t="s">
        <v>147</v>
      </c>
      <c r="X17" s="463"/>
      <c r="Y17" s="463"/>
      <c r="Z17" s="463"/>
      <c r="AA17" s="463"/>
      <c r="AB17" s="453"/>
      <c r="AC17" s="497">
        <v>16843</v>
      </c>
      <c r="AD17" s="498"/>
      <c r="AE17" s="498"/>
      <c r="AF17" s="498"/>
      <c r="AG17" s="537"/>
      <c r="AH17" s="497">
        <v>17193</v>
      </c>
      <c r="AI17" s="498"/>
      <c r="AJ17" s="498"/>
      <c r="AK17" s="498"/>
      <c r="AL17" s="499"/>
      <c r="AM17" s="475"/>
      <c r="AN17" s="476"/>
      <c r="AO17" s="476"/>
      <c r="AP17" s="476"/>
      <c r="AQ17" s="476"/>
      <c r="AR17" s="476"/>
      <c r="AS17" s="476"/>
      <c r="AT17" s="477"/>
      <c r="AU17" s="478"/>
      <c r="AV17" s="479"/>
      <c r="AW17" s="479"/>
      <c r="AX17" s="479"/>
      <c r="AY17" s="480" t="s">
        <v>148</v>
      </c>
      <c r="AZ17" s="481"/>
      <c r="BA17" s="481"/>
      <c r="BB17" s="481"/>
      <c r="BC17" s="481"/>
      <c r="BD17" s="481"/>
      <c r="BE17" s="481"/>
      <c r="BF17" s="481"/>
      <c r="BG17" s="481"/>
      <c r="BH17" s="481"/>
      <c r="BI17" s="481"/>
      <c r="BJ17" s="481"/>
      <c r="BK17" s="481"/>
      <c r="BL17" s="481"/>
      <c r="BM17" s="482"/>
      <c r="BN17" s="446">
        <v>6471747</v>
      </c>
      <c r="BO17" s="447"/>
      <c r="BP17" s="447"/>
      <c r="BQ17" s="447"/>
      <c r="BR17" s="447"/>
      <c r="BS17" s="447"/>
      <c r="BT17" s="447"/>
      <c r="BU17" s="448"/>
      <c r="BV17" s="446">
        <v>6468891</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149</v>
      </c>
      <c r="C18" s="489"/>
      <c r="D18" s="489"/>
      <c r="E18" s="558"/>
      <c r="F18" s="558"/>
      <c r="G18" s="558"/>
      <c r="H18" s="558"/>
      <c r="I18" s="558"/>
      <c r="J18" s="558"/>
      <c r="K18" s="558"/>
      <c r="L18" s="559">
        <v>110.05</v>
      </c>
      <c r="M18" s="559"/>
      <c r="N18" s="559"/>
      <c r="O18" s="559"/>
      <c r="P18" s="559"/>
      <c r="Q18" s="559"/>
      <c r="R18" s="560"/>
      <c r="S18" s="560"/>
      <c r="T18" s="560"/>
      <c r="U18" s="560"/>
      <c r="V18" s="561"/>
      <c r="W18" s="464"/>
      <c r="X18" s="465"/>
      <c r="Y18" s="465"/>
      <c r="Z18" s="465"/>
      <c r="AA18" s="465"/>
      <c r="AB18" s="456"/>
      <c r="AC18" s="562">
        <v>78.3</v>
      </c>
      <c r="AD18" s="563"/>
      <c r="AE18" s="563"/>
      <c r="AF18" s="563"/>
      <c r="AG18" s="564"/>
      <c r="AH18" s="562">
        <v>75.7</v>
      </c>
      <c r="AI18" s="563"/>
      <c r="AJ18" s="563"/>
      <c r="AK18" s="563"/>
      <c r="AL18" s="565"/>
      <c r="AM18" s="475"/>
      <c r="AN18" s="476"/>
      <c r="AO18" s="476"/>
      <c r="AP18" s="476"/>
      <c r="AQ18" s="476"/>
      <c r="AR18" s="476"/>
      <c r="AS18" s="476"/>
      <c r="AT18" s="477"/>
      <c r="AU18" s="478"/>
      <c r="AV18" s="479"/>
      <c r="AW18" s="479"/>
      <c r="AX18" s="479"/>
      <c r="AY18" s="480" t="s">
        <v>150</v>
      </c>
      <c r="AZ18" s="481"/>
      <c r="BA18" s="481"/>
      <c r="BB18" s="481"/>
      <c r="BC18" s="481"/>
      <c r="BD18" s="481"/>
      <c r="BE18" s="481"/>
      <c r="BF18" s="481"/>
      <c r="BG18" s="481"/>
      <c r="BH18" s="481"/>
      <c r="BI18" s="481"/>
      <c r="BJ18" s="481"/>
      <c r="BK18" s="481"/>
      <c r="BL18" s="481"/>
      <c r="BM18" s="482"/>
      <c r="BN18" s="446">
        <v>10661571</v>
      </c>
      <c r="BO18" s="447"/>
      <c r="BP18" s="447"/>
      <c r="BQ18" s="447"/>
      <c r="BR18" s="447"/>
      <c r="BS18" s="447"/>
      <c r="BT18" s="447"/>
      <c r="BU18" s="448"/>
      <c r="BV18" s="446">
        <v>10794538</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151</v>
      </c>
      <c r="C19" s="489"/>
      <c r="D19" s="489"/>
      <c r="E19" s="558"/>
      <c r="F19" s="558"/>
      <c r="G19" s="558"/>
      <c r="H19" s="558"/>
      <c r="I19" s="558"/>
      <c r="J19" s="558"/>
      <c r="K19" s="558"/>
      <c r="L19" s="566">
        <v>431</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152</v>
      </c>
      <c r="AZ19" s="481"/>
      <c r="BA19" s="481"/>
      <c r="BB19" s="481"/>
      <c r="BC19" s="481"/>
      <c r="BD19" s="481"/>
      <c r="BE19" s="481"/>
      <c r="BF19" s="481"/>
      <c r="BG19" s="481"/>
      <c r="BH19" s="481"/>
      <c r="BI19" s="481"/>
      <c r="BJ19" s="481"/>
      <c r="BK19" s="481"/>
      <c r="BL19" s="481"/>
      <c r="BM19" s="482"/>
      <c r="BN19" s="446">
        <v>12984326</v>
      </c>
      <c r="BO19" s="447"/>
      <c r="BP19" s="447"/>
      <c r="BQ19" s="447"/>
      <c r="BR19" s="447"/>
      <c r="BS19" s="447"/>
      <c r="BT19" s="447"/>
      <c r="BU19" s="448"/>
      <c r="BV19" s="446">
        <v>13129730</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153</v>
      </c>
      <c r="C20" s="489"/>
      <c r="D20" s="489"/>
      <c r="E20" s="558"/>
      <c r="F20" s="558"/>
      <c r="G20" s="558"/>
      <c r="H20" s="558"/>
      <c r="I20" s="558"/>
      <c r="J20" s="558"/>
      <c r="K20" s="558"/>
      <c r="L20" s="566">
        <v>20146</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154</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155</v>
      </c>
      <c r="C22" s="581"/>
      <c r="D22" s="582"/>
      <c r="E22" s="458" t="s">
        <v>1</v>
      </c>
      <c r="F22" s="463"/>
      <c r="G22" s="463"/>
      <c r="H22" s="463"/>
      <c r="I22" s="463"/>
      <c r="J22" s="463"/>
      <c r="K22" s="453"/>
      <c r="L22" s="458" t="s">
        <v>156</v>
      </c>
      <c r="M22" s="463"/>
      <c r="N22" s="463"/>
      <c r="O22" s="463"/>
      <c r="P22" s="453"/>
      <c r="Q22" s="589" t="s">
        <v>157</v>
      </c>
      <c r="R22" s="590"/>
      <c r="S22" s="590"/>
      <c r="T22" s="590"/>
      <c r="U22" s="590"/>
      <c r="V22" s="591"/>
      <c r="W22" s="595" t="s">
        <v>158</v>
      </c>
      <c r="X22" s="581"/>
      <c r="Y22" s="582"/>
      <c r="Z22" s="458" t="s">
        <v>1</v>
      </c>
      <c r="AA22" s="463"/>
      <c r="AB22" s="463"/>
      <c r="AC22" s="463"/>
      <c r="AD22" s="463"/>
      <c r="AE22" s="463"/>
      <c r="AF22" s="463"/>
      <c r="AG22" s="453"/>
      <c r="AH22" s="608" t="s">
        <v>159</v>
      </c>
      <c r="AI22" s="463"/>
      <c r="AJ22" s="463"/>
      <c r="AK22" s="463"/>
      <c r="AL22" s="453"/>
      <c r="AM22" s="608" t="s">
        <v>160</v>
      </c>
      <c r="AN22" s="609"/>
      <c r="AO22" s="609"/>
      <c r="AP22" s="609"/>
      <c r="AQ22" s="609"/>
      <c r="AR22" s="610"/>
      <c r="AS22" s="589" t="s">
        <v>157</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161</v>
      </c>
      <c r="AZ23" s="407"/>
      <c r="BA23" s="407"/>
      <c r="BB23" s="407"/>
      <c r="BC23" s="407"/>
      <c r="BD23" s="407"/>
      <c r="BE23" s="407"/>
      <c r="BF23" s="407"/>
      <c r="BG23" s="407"/>
      <c r="BH23" s="407"/>
      <c r="BI23" s="407"/>
      <c r="BJ23" s="407"/>
      <c r="BK23" s="407"/>
      <c r="BL23" s="407"/>
      <c r="BM23" s="408"/>
      <c r="BN23" s="446">
        <v>17686025</v>
      </c>
      <c r="BO23" s="447"/>
      <c r="BP23" s="447"/>
      <c r="BQ23" s="447"/>
      <c r="BR23" s="447"/>
      <c r="BS23" s="447"/>
      <c r="BT23" s="447"/>
      <c r="BU23" s="448"/>
      <c r="BV23" s="446">
        <v>18092522</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162</v>
      </c>
      <c r="F24" s="476"/>
      <c r="G24" s="476"/>
      <c r="H24" s="476"/>
      <c r="I24" s="476"/>
      <c r="J24" s="476"/>
      <c r="K24" s="477"/>
      <c r="L24" s="497">
        <v>1</v>
      </c>
      <c r="M24" s="498"/>
      <c r="N24" s="498"/>
      <c r="O24" s="498"/>
      <c r="P24" s="537"/>
      <c r="Q24" s="497">
        <v>7362</v>
      </c>
      <c r="R24" s="498"/>
      <c r="S24" s="498"/>
      <c r="T24" s="498"/>
      <c r="U24" s="498"/>
      <c r="V24" s="537"/>
      <c r="W24" s="596"/>
      <c r="X24" s="584"/>
      <c r="Y24" s="585"/>
      <c r="Z24" s="496" t="s">
        <v>163</v>
      </c>
      <c r="AA24" s="476"/>
      <c r="AB24" s="476"/>
      <c r="AC24" s="476"/>
      <c r="AD24" s="476"/>
      <c r="AE24" s="476"/>
      <c r="AF24" s="476"/>
      <c r="AG24" s="477"/>
      <c r="AH24" s="497">
        <v>343</v>
      </c>
      <c r="AI24" s="498"/>
      <c r="AJ24" s="498"/>
      <c r="AK24" s="498"/>
      <c r="AL24" s="537"/>
      <c r="AM24" s="497">
        <v>1062957</v>
      </c>
      <c r="AN24" s="498"/>
      <c r="AO24" s="498"/>
      <c r="AP24" s="498"/>
      <c r="AQ24" s="498"/>
      <c r="AR24" s="537"/>
      <c r="AS24" s="497">
        <v>3099</v>
      </c>
      <c r="AT24" s="498"/>
      <c r="AU24" s="498"/>
      <c r="AV24" s="498"/>
      <c r="AW24" s="498"/>
      <c r="AX24" s="499"/>
      <c r="AY24" s="616" t="s">
        <v>164</v>
      </c>
      <c r="AZ24" s="617"/>
      <c r="BA24" s="617"/>
      <c r="BB24" s="617"/>
      <c r="BC24" s="617"/>
      <c r="BD24" s="617"/>
      <c r="BE24" s="617"/>
      <c r="BF24" s="617"/>
      <c r="BG24" s="617"/>
      <c r="BH24" s="617"/>
      <c r="BI24" s="617"/>
      <c r="BJ24" s="617"/>
      <c r="BK24" s="617"/>
      <c r="BL24" s="617"/>
      <c r="BM24" s="618"/>
      <c r="BN24" s="446">
        <v>14968104</v>
      </c>
      <c r="BO24" s="447"/>
      <c r="BP24" s="447"/>
      <c r="BQ24" s="447"/>
      <c r="BR24" s="447"/>
      <c r="BS24" s="447"/>
      <c r="BT24" s="447"/>
      <c r="BU24" s="448"/>
      <c r="BV24" s="446">
        <v>15484661</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165</v>
      </c>
      <c r="F25" s="476"/>
      <c r="G25" s="476"/>
      <c r="H25" s="476"/>
      <c r="I25" s="476"/>
      <c r="J25" s="476"/>
      <c r="K25" s="477"/>
      <c r="L25" s="497">
        <v>1</v>
      </c>
      <c r="M25" s="498"/>
      <c r="N25" s="498"/>
      <c r="O25" s="498"/>
      <c r="P25" s="537"/>
      <c r="Q25" s="497">
        <v>6255</v>
      </c>
      <c r="R25" s="498"/>
      <c r="S25" s="498"/>
      <c r="T25" s="498"/>
      <c r="U25" s="498"/>
      <c r="V25" s="537"/>
      <c r="W25" s="596"/>
      <c r="X25" s="584"/>
      <c r="Y25" s="585"/>
      <c r="Z25" s="496" t="s">
        <v>166</v>
      </c>
      <c r="AA25" s="476"/>
      <c r="AB25" s="476"/>
      <c r="AC25" s="476"/>
      <c r="AD25" s="476"/>
      <c r="AE25" s="476"/>
      <c r="AF25" s="476"/>
      <c r="AG25" s="477"/>
      <c r="AH25" s="497" t="s">
        <v>121</v>
      </c>
      <c r="AI25" s="498"/>
      <c r="AJ25" s="498"/>
      <c r="AK25" s="498"/>
      <c r="AL25" s="537"/>
      <c r="AM25" s="497" t="s">
        <v>167</v>
      </c>
      <c r="AN25" s="498"/>
      <c r="AO25" s="498"/>
      <c r="AP25" s="498"/>
      <c r="AQ25" s="498"/>
      <c r="AR25" s="537"/>
      <c r="AS25" s="497" t="s">
        <v>168</v>
      </c>
      <c r="AT25" s="498"/>
      <c r="AU25" s="498"/>
      <c r="AV25" s="498"/>
      <c r="AW25" s="498"/>
      <c r="AX25" s="499"/>
      <c r="AY25" s="406" t="s">
        <v>169</v>
      </c>
      <c r="AZ25" s="407"/>
      <c r="BA25" s="407"/>
      <c r="BB25" s="407"/>
      <c r="BC25" s="407"/>
      <c r="BD25" s="407"/>
      <c r="BE25" s="407"/>
      <c r="BF25" s="407"/>
      <c r="BG25" s="407"/>
      <c r="BH25" s="407"/>
      <c r="BI25" s="407"/>
      <c r="BJ25" s="407"/>
      <c r="BK25" s="407"/>
      <c r="BL25" s="407"/>
      <c r="BM25" s="408"/>
      <c r="BN25" s="409">
        <v>4069277</v>
      </c>
      <c r="BO25" s="410"/>
      <c r="BP25" s="410"/>
      <c r="BQ25" s="410"/>
      <c r="BR25" s="410"/>
      <c r="BS25" s="410"/>
      <c r="BT25" s="410"/>
      <c r="BU25" s="411"/>
      <c r="BV25" s="409">
        <v>3600077</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170</v>
      </c>
      <c r="F26" s="476"/>
      <c r="G26" s="476"/>
      <c r="H26" s="476"/>
      <c r="I26" s="476"/>
      <c r="J26" s="476"/>
      <c r="K26" s="477"/>
      <c r="L26" s="497">
        <v>1</v>
      </c>
      <c r="M26" s="498"/>
      <c r="N26" s="498"/>
      <c r="O26" s="498"/>
      <c r="P26" s="537"/>
      <c r="Q26" s="497">
        <v>5787</v>
      </c>
      <c r="R26" s="498"/>
      <c r="S26" s="498"/>
      <c r="T26" s="498"/>
      <c r="U26" s="498"/>
      <c r="V26" s="537"/>
      <c r="W26" s="596"/>
      <c r="X26" s="584"/>
      <c r="Y26" s="585"/>
      <c r="Z26" s="496" t="s">
        <v>171</v>
      </c>
      <c r="AA26" s="606"/>
      <c r="AB26" s="606"/>
      <c r="AC26" s="606"/>
      <c r="AD26" s="606"/>
      <c r="AE26" s="606"/>
      <c r="AF26" s="606"/>
      <c r="AG26" s="607"/>
      <c r="AH26" s="497">
        <v>27</v>
      </c>
      <c r="AI26" s="498"/>
      <c r="AJ26" s="498"/>
      <c r="AK26" s="498"/>
      <c r="AL26" s="537"/>
      <c r="AM26" s="497">
        <v>86724</v>
      </c>
      <c r="AN26" s="498"/>
      <c r="AO26" s="498"/>
      <c r="AP26" s="498"/>
      <c r="AQ26" s="498"/>
      <c r="AR26" s="537"/>
      <c r="AS26" s="497">
        <v>3212</v>
      </c>
      <c r="AT26" s="498"/>
      <c r="AU26" s="498"/>
      <c r="AV26" s="498"/>
      <c r="AW26" s="498"/>
      <c r="AX26" s="499"/>
      <c r="AY26" s="449" t="s">
        <v>172</v>
      </c>
      <c r="AZ26" s="450"/>
      <c r="BA26" s="450"/>
      <c r="BB26" s="450"/>
      <c r="BC26" s="450"/>
      <c r="BD26" s="450"/>
      <c r="BE26" s="450"/>
      <c r="BF26" s="450"/>
      <c r="BG26" s="450"/>
      <c r="BH26" s="450"/>
      <c r="BI26" s="450"/>
      <c r="BJ26" s="450"/>
      <c r="BK26" s="450"/>
      <c r="BL26" s="450"/>
      <c r="BM26" s="451"/>
      <c r="BN26" s="446" t="s">
        <v>167</v>
      </c>
      <c r="BO26" s="447"/>
      <c r="BP26" s="447"/>
      <c r="BQ26" s="447"/>
      <c r="BR26" s="447"/>
      <c r="BS26" s="447"/>
      <c r="BT26" s="447"/>
      <c r="BU26" s="448"/>
      <c r="BV26" s="446" t="s">
        <v>167</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173</v>
      </c>
      <c r="F27" s="476"/>
      <c r="G27" s="476"/>
      <c r="H27" s="476"/>
      <c r="I27" s="476"/>
      <c r="J27" s="476"/>
      <c r="K27" s="477"/>
      <c r="L27" s="497">
        <v>1</v>
      </c>
      <c r="M27" s="498"/>
      <c r="N27" s="498"/>
      <c r="O27" s="498"/>
      <c r="P27" s="537"/>
      <c r="Q27" s="497">
        <v>4050</v>
      </c>
      <c r="R27" s="498"/>
      <c r="S27" s="498"/>
      <c r="T27" s="498"/>
      <c r="U27" s="498"/>
      <c r="V27" s="537"/>
      <c r="W27" s="596"/>
      <c r="X27" s="584"/>
      <c r="Y27" s="585"/>
      <c r="Z27" s="496" t="s">
        <v>174</v>
      </c>
      <c r="AA27" s="476"/>
      <c r="AB27" s="476"/>
      <c r="AC27" s="476"/>
      <c r="AD27" s="476"/>
      <c r="AE27" s="476"/>
      <c r="AF27" s="476"/>
      <c r="AG27" s="477"/>
      <c r="AH27" s="497">
        <v>30</v>
      </c>
      <c r="AI27" s="498"/>
      <c r="AJ27" s="498"/>
      <c r="AK27" s="498"/>
      <c r="AL27" s="537"/>
      <c r="AM27" s="497">
        <v>85758</v>
      </c>
      <c r="AN27" s="498"/>
      <c r="AO27" s="498"/>
      <c r="AP27" s="498"/>
      <c r="AQ27" s="498"/>
      <c r="AR27" s="537"/>
      <c r="AS27" s="497">
        <v>2859</v>
      </c>
      <c r="AT27" s="498"/>
      <c r="AU27" s="498"/>
      <c r="AV27" s="498"/>
      <c r="AW27" s="498"/>
      <c r="AX27" s="499"/>
      <c r="AY27" s="538" t="s">
        <v>175</v>
      </c>
      <c r="AZ27" s="539"/>
      <c r="BA27" s="539"/>
      <c r="BB27" s="539"/>
      <c r="BC27" s="539"/>
      <c r="BD27" s="539"/>
      <c r="BE27" s="539"/>
      <c r="BF27" s="539"/>
      <c r="BG27" s="539"/>
      <c r="BH27" s="539"/>
      <c r="BI27" s="539"/>
      <c r="BJ27" s="539"/>
      <c r="BK27" s="539"/>
      <c r="BL27" s="539"/>
      <c r="BM27" s="540"/>
      <c r="BN27" s="619">
        <v>100627</v>
      </c>
      <c r="BO27" s="620"/>
      <c r="BP27" s="620"/>
      <c r="BQ27" s="620"/>
      <c r="BR27" s="620"/>
      <c r="BS27" s="620"/>
      <c r="BT27" s="620"/>
      <c r="BU27" s="621"/>
      <c r="BV27" s="619">
        <v>100563</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176</v>
      </c>
      <c r="F28" s="476"/>
      <c r="G28" s="476"/>
      <c r="H28" s="476"/>
      <c r="I28" s="476"/>
      <c r="J28" s="476"/>
      <c r="K28" s="477"/>
      <c r="L28" s="497">
        <v>1</v>
      </c>
      <c r="M28" s="498"/>
      <c r="N28" s="498"/>
      <c r="O28" s="498"/>
      <c r="P28" s="537"/>
      <c r="Q28" s="497">
        <v>3660</v>
      </c>
      <c r="R28" s="498"/>
      <c r="S28" s="498"/>
      <c r="T28" s="498"/>
      <c r="U28" s="498"/>
      <c r="V28" s="537"/>
      <c r="W28" s="596"/>
      <c r="X28" s="584"/>
      <c r="Y28" s="585"/>
      <c r="Z28" s="496" t="s">
        <v>177</v>
      </c>
      <c r="AA28" s="476"/>
      <c r="AB28" s="476"/>
      <c r="AC28" s="476"/>
      <c r="AD28" s="476"/>
      <c r="AE28" s="476"/>
      <c r="AF28" s="476"/>
      <c r="AG28" s="477"/>
      <c r="AH28" s="497" t="s">
        <v>167</v>
      </c>
      <c r="AI28" s="498"/>
      <c r="AJ28" s="498"/>
      <c r="AK28" s="498"/>
      <c r="AL28" s="537"/>
      <c r="AM28" s="497" t="s">
        <v>167</v>
      </c>
      <c r="AN28" s="498"/>
      <c r="AO28" s="498"/>
      <c r="AP28" s="498"/>
      <c r="AQ28" s="498"/>
      <c r="AR28" s="537"/>
      <c r="AS28" s="497" t="s">
        <v>167</v>
      </c>
      <c r="AT28" s="498"/>
      <c r="AU28" s="498"/>
      <c r="AV28" s="498"/>
      <c r="AW28" s="498"/>
      <c r="AX28" s="499"/>
      <c r="AY28" s="622" t="s">
        <v>178</v>
      </c>
      <c r="AZ28" s="623"/>
      <c r="BA28" s="623"/>
      <c r="BB28" s="624"/>
      <c r="BC28" s="406" t="s">
        <v>41</v>
      </c>
      <c r="BD28" s="407"/>
      <c r="BE28" s="407"/>
      <c r="BF28" s="407"/>
      <c r="BG28" s="407"/>
      <c r="BH28" s="407"/>
      <c r="BI28" s="407"/>
      <c r="BJ28" s="407"/>
      <c r="BK28" s="407"/>
      <c r="BL28" s="407"/>
      <c r="BM28" s="408"/>
      <c r="BN28" s="409">
        <v>1395686</v>
      </c>
      <c r="BO28" s="410"/>
      <c r="BP28" s="410"/>
      <c r="BQ28" s="410"/>
      <c r="BR28" s="410"/>
      <c r="BS28" s="410"/>
      <c r="BT28" s="410"/>
      <c r="BU28" s="411"/>
      <c r="BV28" s="409">
        <v>1370543</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179</v>
      </c>
      <c r="F29" s="476"/>
      <c r="G29" s="476"/>
      <c r="H29" s="476"/>
      <c r="I29" s="476"/>
      <c r="J29" s="476"/>
      <c r="K29" s="477"/>
      <c r="L29" s="497">
        <v>16</v>
      </c>
      <c r="M29" s="498"/>
      <c r="N29" s="498"/>
      <c r="O29" s="498"/>
      <c r="P29" s="537"/>
      <c r="Q29" s="497">
        <v>3420</v>
      </c>
      <c r="R29" s="498"/>
      <c r="S29" s="498"/>
      <c r="T29" s="498"/>
      <c r="U29" s="498"/>
      <c r="V29" s="537"/>
      <c r="W29" s="597"/>
      <c r="X29" s="598"/>
      <c r="Y29" s="599"/>
      <c r="Z29" s="496" t="s">
        <v>180</v>
      </c>
      <c r="AA29" s="476"/>
      <c r="AB29" s="476"/>
      <c r="AC29" s="476"/>
      <c r="AD29" s="476"/>
      <c r="AE29" s="476"/>
      <c r="AF29" s="476"/>
      <c r="AG29" s="477"/>
      <c r="AH29" s="497">
        <v>373</v>
      </c>
      <c r="AI29" s="498"/>
      <c r="AJ29" s="498"/>
      <c r="AK29" s="498"/>
      <c r="AL29" s="537"/>
      <c r="AM29" s="497">
        <v>1148715</v>
      </c>
      <c r="AN29" s="498"/>
      <c r="AO29" s="498"/>
      <c r="AP29" s="498"/>
      <c r="AQ29" s="498"/>
      <c r="AR29" s="537"/>
      <c r="AS29" s="497">
        <v>3080</v>
      </c>
      <c r="AT29" s="498"/>
      <c r="AU29" s="498"/>
      <c r="AV29" s="498"/>
      <c r="AW29" s="498"/>
      <c r="AX29" s="499"/>
      <c r="AY29" s="625"/>
      <c r="AZ29" s="626"/>
      <c r="BA29" s="626"/>
      <c r="BB29" s="627"/>
      <c r="BC29" s="480" t="s">
        <v>181</v>
      </c>
      <c r="BD29" s="481"/>
      <c r="BE29" s="481"/>
      <c r="BF29" s="481"/>
      <c r="BG29" s="481"/>
      <c r="BH29" s="481"/>
      <c r="BI29" s="481"/>
      <c r="BJ29" s="481"/>
      <c r="BK29" s="481"/>
      <c r="BL29" s="481"/>
      <c r="BM29" s="482"/>
      <c r="BN29" s="446" t="s">
        <v>167</v>
      </c>
      <c r="BO29" s="447"/>
      <c r="BP29" s="447"/>
      <c r="BQ29" s="447"/>
      <c r="BR29" s="447"/>
      <c r="BS29" s="447"/>
      <c r="BT29" s="447"/>
      <c r="BU29" s="448"/>
      <c r="BV29" s="446" t="s">
        <v>167</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182</v>
      </c>
      <c r="X30" s="604"/>
      <c r="Y30" s="604"/>
      <c r="Z30" s="604"/>
      <c r="AA30" s="604"/>
      <c r="AB30" s="604"/>
      <c r="AC30" s="604"/>
      <c r="AD30" s="604"/>
      <c r="AE30" s="604"/>
      <c r="AF30" s="604"/>
      <c r="AG30" s="605"/>
      <c r="AH30" s="562">
        <v>95.1</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2407853</v>
      </c>
      <c r="BO30" s="620"/>
      <c r="BP30" s="620"/>
      <c r="BQ30" s="620"/>
      <c r="BR30" s="620"/>
      <c r="BS30" s="620"/>
      <c r="BT30" s="620"/>
      <c r="BU30" s="621"/>
      <c r="BV30" s="619">
        <v>2314063</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189</v>
      </c>
      <c r="D33" s="470"/>
      <c r="E33" s="435" t="s">
        <v>190</v>
      </c>
      <c r="F33" s="435"/>
      <c r="G33" s="435"/>
      <c r="H33" s="435"/>
      <c r="I33" s="435"/>
      <c r="J33" s="435"/>
      <c r="K33" s="435"/>
      <c r="L33" s="435"/>
      <c r="M33" s="435"/>
      <c r="N33" s="435"/>
      <c r="O33" s="435"/>
      <c r="P33" s="435"/>
      <c r="Q33" s="435"/>
      <c r="R33" s="435"/>
      <c r="S33" s="435"/>
      <c r="T33" s="195"/>
      <c r="U33" s="470" t="s">
        <v>191</v>
      </c>
      <c r="V33" s="470"/>
      <c r="W33" s="435" t="s">
        <v>192</v>
      </c>
      <c r="X33" s="435"/>
      <c r="Y33" s="435"/>
      <c r="Z33" s="435"/>
      <c r="AA33" s="435"/>
      <c r="AB33" s="435"/>
      <c r="AC33" s="435"/>
      <c r="AD33" s="435"/>
      <c r="AE33" s="435"/>
      <c r="AF33" s="435"/>
      <c r="AG33" s="435"/>
      <c r="AH33" s="435"/>
      <c r="AI33" s="435"/>
      <c r="AJ33" s="435"/>
      <c r="AK33" s="435"/>
      <c r="AL33" s="195"/>
      <c r="AM33" s="470" t="s">
        <v>189</v>
      </c>
      <c r="AN33" s="470"/>
      <c r="AO33" s="435" t="s">
        <v>190</v>
      </c>
      <c r="AP33" s="435"/>
      <c r="AQ33" s="435"/>
      <c r="AR33" s="435"/>
      <c r="AS33" s="435"/>
      <c r="AT33" s="435"/>
      <c r="AU33" s="435"/>
      <c r="AV33" s="435"/>
      <c r="AW33" s="435"/>
      <c r="AX33" s="435"/>
      <c r="AY33" s="435"/>
      <c r="AZ33" s="435"/>
      <c r="BA33" s="435"/>
      <c r="BB33" s="435"/>
      <c r="BC33" s="435"/>
      <c r="BD33" s="196"/>
      <c r="BE33" s="435" t="s">
        <v>193</v>
      </c>
      <c r="BF33" s="435"/>
      <c r="BG33" s="435" t="s">
        <v>194</v>
      </c>
      <c r="BH33" s="435"/>
      <c r="BI33" s="435"/>
      <c r="BJ33" s="435"/>
      <c r="BK33" s="435"/>
      <c r="BL33" s="435"/>
      <c r="BM33" s="435"/>
      <c r="BN33" s="435"/>
      <c r="BO33" s="435"/>
      <c r="BP33" s="435"/>
      <c r="BQ33" s="435"/>
      <c r="BR33" s="435"/>
      <c r="BS33" s="435"/>
      <c r="BT33" s="435"/>
      <c r="BU33" s="435"/>
      <c r="BV33" s="196"/>
      <c r="BW33" s="470" t="s">
        <v>193</v>
      </c>
      <c r="BX33" s="470"/>
      <c r="BY33" s="435" t="s">
        <v>195</v>
      </c>
      <c r="BZ33" s="435"/>
      <c r="CA33" s="435"/>
      <c r="CB33" s="435"/>
      <c r="CC33" s="435"/>
      <c r="CD33" s="435"/>
      <c r="CE33" s="435"/>
      <c r="CF33" s="435"/>
      <c r="CG33" s="435"/>
      <c r="CH33" s="435"/>
      <c r="CI33" s="435"/>
      <c r="CJ33" s="435"/>
      <c r="CK33" s="435"/>
      <c r="CL33" s="435"/>
      <c r="CM33" s="435"/>
      <c r="CN33" s="195"/>
      <c r="CO33" s="470" t="s">
        <v>189</v>
      </c>
      <c r="CP33" s="470"/>
      <c r="CQ33" s="435" t="s">
        <v>196</v>
      </c>
      <c r="CR33" s="435"/>
      <c r="CS33" s="435"/>
      <c r="CT33" s="435"/>
      <c r="CU33" s="435"/>
      <c r="CV33" s="435"/>
      <c r="CW33" s="435"/>
      <c r="CX33" s="435"/>
      <c r="CY33" s="435"/>
      <c r="CZ33" s="435"/>
      <c r="DA33" s="435"/>
      <c r="DB33" s="435"/>
      <c r="DC33" s="435"/>
      <c r="DD33" s="435"/>
      <c r="DE33" s="435"/>
      <c r="DF33" s="195"/>
      <c r="DG33" s="631" t="s">
        <v>197</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f>IF(BG34="","",MAX(C34:D43,U34:V43,AM34:AN43)+1)</f>
        <v>5</v>
      </c>
      <c r="BF34" s="632"/>
      <c r="BG34" s="633" t="str">
        <f>IF('各会計、関係団体の財政状況及び健全化判断比率'!B31="","",'各会計、関係団体の財政状況及び健全化判断比率'!B31)</f>
        <v>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6</v>
      </c>
      <c r="BX34" s="632"/>
      <c r="BY34" s="633" t="str">
        <f>IF('各会計、関係団体の財政状況及び健全化判断比率'!B68="","",'各会計、関係団体の財政状況及び健全化判断比率'!B68)</f>
        <v>安房広域市町村圏事務組合（一般会計）</v>
      </c>
      <c r="BZ34" s="633"/>
      <c r="CA34" s="633"/>
      <c r="CB34" s="633"/>
      <c r="CC34" s="633"/>
      <c r="CD34" s="633"/>
      <c r="CE34" s="633"/>
      <c r="CF34" s="633"/>
      <c r="CG34" s="633"/>
      <c r="CH34" s="633"/>
      <c r="CI34" s="633"/>
      <c r="CJ34" s="633"/>
      <c r="CK34" s="633"/>
      <c r="CL34" s="633"/>
      <c r="CM34" s="633"/>
      <c r="CN34" s="193"/>
      <c r="CO34" s="632">
        <f>IF(CQ34="","",MAX(C34:D43,U34:V43,AM34:AN43,BE34:BF43,BW34:BX43)+1)</f>
        <v>15</v>
      </c>
      <c r="CP34" s="632"/>
      <c r="CQ34" s="633" t="str">
        <f>IF('各会計、関係団体の財政状況及び健全化判断比率'!BS7="","",'各会計、関係団体の財政状況及び健全化判断比率'!BS7)</f>
        <v>千葉県地方土地開発公社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7</v>
      </c>
      <c r="BX35" s="632"/>
      <c r="BY35" s="633" t="str">
        <f>IF('各会計、関係団体の財政状況及び健全化判断比率'!B69="","",'各会計、関係団体の財政状況及び健全化判断比率'!B69)</f>
        <v>千葉県市町村総合事務組合（一般会計）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8</v>
      </c>
      <c r="BX36" s="632"/>
      <c r="BY36" s="633" t="str">
        <f>IF('各会計、関係団体の財政状況及び健全化判断比率'!B70="","",'各会計、関係団体の財政状況及び健全化判断比率'!B70)</f>
        <v>千葉県市町村総合事務組合（千葉県自治会館管理運営特別会計）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9</v>
      </c>
      <c r="BX37" s="632"/>
      <c r="BY37" s="633" t="str">
        <f>IF('各会計、関係団体の財政状況及び健全化判断比率'!B71="","",'各会計、関係団体の財政状況及び健全化判断比率'!B71)</f>
        <v>千葉県市町村総合事務組合（千葉県自治研修センター特別会計）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10</v>
      </c>
      <c r="BX38" s="632"/>
      <c r="BY38" s="633" t="str">
        <f>IF('各会計、関係団体の財政状況及び健全化判断比率'!B72="","",'各会計、関係団体の財政状況及び健全化判断比率'!B72)</f>
        <v>千葉県市町村総合事務組合（千葉県市町村交通災害共済特別会計）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11</v>
      </c>
      <c r="BX39" s="632"/>
      <c r="BY39" s="633" t="str">
        <f>IF('各会計、関係団体の財政状況及び健全化判断比率'!B73="","",'各会計、関係団体の財政状況及び健全化判断比率'!B73)</f>
        <v>千葉県後期高齢者医療広域連合（一般会計）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12</v>
      </c>
      <c r="BX40" s="632"/>
      <c r="BY40" s="633" t="str">
        <f>IF('各会計、関係団体の財政状況及び健全化判断比率'!B74="","",'各会計、関係団体の財政状況及び健全化判断比率'!B74)</f>
        <v>千葉県後期高齢者医療広域連合（後期高齢者医療特別会計）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13</v>
      </c>
      <c r="BX41" s="632"/>
      <c r="BY41" s="633" t="str">
        <f>IF('各会計、関係団体の財政状況及び健全化判断比率'!B75="","",'各会計、関係団体の財政状況及び健全化判断比率'!B75)</f>
        <v>南房総広域企業団（水道用水供給事業会計）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14</v>
      </c>
      <c r="BX42" s="632"/>
      <c r="BY42" s="633" t="str">
        <f>IF('各会計、関係団体の財政状況及び健全化判断比率'!B76="","",'各会計、関係団体の財政状況及び健全化判断比率'!B76)</f>
        <v>三芳水道企業団（水道会計）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202</v>
      </c>
    </row>
    <row r="50" spans="5:5">
      <c r="E50" s="167" t="s">
        <v>203</v>
      </c>
    </row>
    <row r="51" spans="5:5">
      <c r="E51" s="167" t="s">
        <v>204</v>
      </c>
    </row>
    <row r="52" spans="5:5">
      <c r="E52" s="167" t="s">
        <v>205</v>
      </c>
    </row>
    <row r="53" spans="5:5">
      <c r="E53" s="167" t="s">
        <v>206</v>
      </c>
    </row>
    <row r="54" spans="5:5"/>
    <row r="55" spans="5:5"/>
    <row r="56" spans="5:5"/>
    <row r="57" spans="5:5" hidden="1"/>
    <row r="58" spans="5:5" hidden="1"/>
    <row r="59" spans="5:5" hidden="1"/>
  </sheetData>
  <sheetProtection algorithmName="SHA-512" hashValue="tNuTOkrGBPFPAyuP+iNcsY7ASLTZL+Q6DznNMkwTFQwXQFT9zFciMdnLuMAUaqnbIaXrSDjfH6YsVTSFCVtiOA==" saltValue="fkvRB7itP0chltkXLnrZN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207</v>
      </c>
      <c r="DI1" s="636"/>
      <c r="DJ1" s="636"/>
      <c r="DK1" s="636"/>
      <c r="DL1" s="636"/>
      <c r="DM1" s="636"/>
      <c r="DN1" s="637"/>
      <c r="DO1" s="205"/>
      <c r="DP1" s="635" t="s">
        <v>208</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210</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211</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213</v>
      </c>
      <c r="S4" s="639"/>
      <c r="T4" s="639"/>
      <c r="U4" s="639"/>
      <c r="V4" s="639"/>
      <c r="W4" s="639"/>
      <c r="X4" s="639"/>
      <c r="Y4" s="640"/>
      <c r="Z4" s="638" t="s">
        <v>214</v>
      </c>
      <c r="AA4" s="639"/>
      <c r="AB4" s="639"/>
      <c r="AC4" s="640"/>
      <c r="AD4" s="638" t="s">
        <v>215</v>
      </c>
      <c r="AE4" s="639"/>
      <c r="AF4" s="639"/>
      <c r="AG4" s="639"/>
      <c r="AH4" s="639"/>
      <c r="AI4" s="639"/>
      <c r="AJ4" s="639"/>
      <c r="AK4" s="640"/>
      <c r="AL4" s="638" t="s">
        <v>214</v>
      </c>
      <c r="AM4" s="639"/>
      <c r="AN4" s="639"/>
      <c r="AO4" s="640"/>
      <c r="AP4" s="644" t="s">
        <v>216</v>
      </c>
      <c r="AQ4" s="644"/>
      <c r="AR4" s="644"/>
      <c r="AS4" s="644"/>
      <c r="AT4" s="644"/>
      <c r="AU4" s="644"/>
      <c r="AV4" s="644"/>
      <c r="AW4" s="644"/>
      <c r="AX4" s="644"/>
      <c r="AY4" s="644"/>
      <c r="AZ4" s="644"/>
      <c r="BA4" s="644"/>
      <c r="BB4" s="644"/>
      <c r="BC4" s="644"/>
      <c r="BD4" s="644"/>
      <c r="BE4" s="644"/>
      <c r="BF4" s="644"/>
      <c r="BG4" s="644" t="s">
        <v>217</v>
      </c>
      <c r="BH4" s="644"/>
      <c r="BI4" s="644"/>
      <c r="BJ4" s="644"/>
      <c r="BK4" s="644"/>
      <c r="BL4" s="644"/>
      <c r="BM4" s="644"/>
      <c r="BN4" s="644"/>
      <c r="BO4" s="644" t="s">
        <v>214</v>
      </c>
      <c r="BP4" s="644"/>
      <c r="BQ4" s="644"/>
      <c r="BR4" s="644"/>
      <c r="BS4" s="644" t="s">
        <v>218</v>
      </c>
      <c r="BT4" s="644"/>
      <c r="BU4" s="644"/>
      <c r="BV4" s="644"/>
      <c r="BW4" s="644"/>
      <c r="BX4" s="644"/>
      <c r="BY4" s="644"/>
      <c r="BZ4" s="644"/>
      <c r="CA4" s="644"/>
      <c r="CB4" s="644"/>
      <c r="CD4" s="641" t="s">
        <v>219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220</v>
      </c>
      <c r="C5" s="646"/>
      <c r="D5" s="646"/>
      <c r="E5" s="646"/>
      <c r="F5" s="646"/>
      <c r="G5" s="646"/>
      <c r="H5" s="646"/>
      <c r="I5" s="646"/>
      <c r="J5" s="646"/>
      <c r="K5" s="646"/>
      <c r="L5" s="646"/>
      <c r="M5" s="646"/>
      <c r="N5" s="646"/>
      <c r="O5" s="646"/>
      <c r="P5" s="646"/>
      <c r="Q5" s="647"/>
      <c r="R5" s="648">
        <v>5885443</v>
      </c>
      <c r="S5" s="649"/>
      <c r="T5" s="649"/>
      <c r="U5" s="649"/>
      <c r="V5" s="649"/>
      <c r="W5" s="649"/>
      <c r="X5" s="649"/>
      <c r="Y5" s="650"/>
      <c r="Z5" s="651">
        <v>31.1</v>
      </c>
      <c r="AA5" s="651"/>
      <c r="AB5" s="651"/>
      <c r="AC5" s="651"/>
      <c r="AD5" s="652">
        <v>5384827</v>
      </c>
      <c r="AE5" s="652"/>
      <c r="AF5" s="652"/>
      <c r="AG5" s="652"/>
      <c r="AH5" s="652"/>
      <c r="AI5" s="652"/>
      <c r="AJ5" s="652"/>
      <c r="AK5" s="652"/>
      <c r="AL5" s="653">
        <v>51.7</v>
      </c>
      <c r="AM5" s="654"/>
      <c r="AN5" s="654"/>
      <c r="AO5" s="655"/>
      <c r="AP5" s="645" t="s">
        <v>221</v>
      </c>
      <c r="AQ5" s="646"/>
      <c r="AR5" s="646"/>
      <c r="AS5" s="646"/>
      <c r="AT5" s="646"/>
      <c r="AU5" s="646"/>
      <c r="AV5" s="646"/>
      <c r="AW5" s="646"/>
      <c r="AX5" s="646"/>
      <c r="AY5" s="646"/>
      <c r="AZ5" s="646"/>
      <c r="BA5" s="646"/>
      <c r="BB5" s="646"/>
      <c r="BC5" s="646"/>
      <c r="BD5" s="646"/>
      <c r="BE5" s="646"/>
      <c r="BF5" s="647"/>
      <c r="BG5" s="659">
        <v>5354958</v>
      </c>
      <c r="BH5" s="660"/>
      <c r="BI5" s="660"/>
      <c r="BJ5" s="660"/>
      <c r="BK5" s="660"/>
      <c r="BL5" s="660"/>
      <c r="BM5" s="660"/>
      <c r="BN5" s="661"/>
      <c r="BO5" s="662">
        <v>91</v>
      </c>
      <c r="BP5" s="662"/>
      <c r="BQ5" s="662"/>
      <c r="BR5" s="662"/>
      <c r="BS5" s="663">
        <v>30715</v>
      </c>
      <c r="BT5" s="663"/>
      <c r="BU5" s="663"/>
      <c r="BV5" s="663"/>
      <c r="BW5" s="663"/>
      <c r="BX5" s="663"/>
      <c r="BY5" s="663"/>
      <c r="BZ5" s="663"/>
      <c r="CA5" s="663"/>
      <c r="CB5" s="667"/>
      <c r="CD5" s="641" t="s">
        <v>216</v>
      </c>
      <c r="CE5" s="642"/>
      <c r="CF5" s="642"/>
      <c r="CG5" s="642"/>
      <c r="CH5" s="642"/>
      <c r="CI5" s="642"/>
      <c r="CJ5" s="642"/>
      <c r="CK5" s="642"/>
      <c r="CL5" s="642"/>
      <c r="CM5" s="642"/>
      <c r="CN5" s="642"/>
      <c r="CO5" s="642"/>
      <c r="CP5" s="642"/>
      <c r="CQ5" s="643"/>
      <c r="CR5" s="641" t="s">
        <v>222</v>
      </c>
      <c r="CS5" s="642"/>
      <c r="CT5" s="642"/>
      <c r="CU5" s="642"/>
      <c r="CV5" s="642"/>
      <c r="CW5" s="642"/>
      <c r="CX5" s="642"/>
      <c r="CY5" s="643"/>
      <c r="CZ5" s="641" t="s">
        <v>214</v>
      </c>
      <c r="DA5" s="642"/>
      <c r="DB5" s="642"/>
      <c r="DC5" s="643"/>
      <c r="DD5" s="641" t="s">
        <v>223</v>
      </c>
      <c r="DE5" s="642"/>
      <c r="DF5" s="642"/>
      <c r="DG5" s="642"/>
      <c r="DH5" s="642"/>
      <c r="DI5" s="642"/>
      <c r="DJ5" s="642"/>
      <c r="DK5" s="642"/>
      <c r="DL5" s="642"/>
      <c r="DM5" s="642"/>
      <c r="DN5" s="642"/>
      <c r="DO5" s="642"/>
      <c r="DP5" s="643"/>
      <c r="DQ5" s="641" t="s">
        <v>224</v>
      </c>
      <c r="DR5" s="642"/>
      <c r="DS5" s="642"/>
      <c r="DT5" s="642"/>
      <c r="DU5" s="642"/>
      <c r="DV5" s="642"/>
      <c r="DW5" s="642"/>
      <c r="DX5" s="642"/>
      <c r="DY5" s="642"/>
      <c r="DZ5" s="642"/>
      <c r="EA5" s="642"/>
      <c r="EB5" s="642"/>
      <c r="EC5" s="643"/>
    </row>
    <row r="6" spans="2:143" ht="11.25" customHeight="1">
      <c r="B6" s="656" t="s">
        <v>225</v>
      </c>
      <c r="C6" s="657"/>
      <c r="D6" s="657"/>
      <c r="E6" s="657"/>
      <c r="F6" s="657"/>
      <c r="G6" s="657"/>
      <c r="H6" s="657"/>
      <c r="I6" s="657"/>
      <c r="J6" s="657"/>
      <c r="K6" s="657"/>
      <c r="L6" s="657"/>
      <c r="M6" s="657"/>
      <c r="N6" s="657"/>
      <c r="O6" s="657"/>
      <c r="P6" s="657"/>
      <c r="Q6" s="658"/>
      <c r="R6" s="659">
        <v>128776</v>
      </c>
      <c r="S6" s="660"/>
      <c r="T6" s="660"/>
      <c r="U6" s="660"/>
      <c r="V6" s="660"/>
      <c r="W6" s="660"/>
      <c r="X6" s="660"/>
      <c r="Y6" s="661"/>
      <c r="Z6" s="662">
        <v>0.7</v>
      </c>
      <c r="AA6" s="662"/>
      <c r="AB6" s="662"/>
      <c r="AC6" s="662"/>
      <c r="AD6" s="663">
        <v>128776</v>
      </c>
      <c r="AE6" s="663"/>
      <c r="AF6" s="663"/>
      <c r="AG6" s="663"/>
      <c r="AH6" s="663"/>
      <c r="AI6" s="663"/>
      <c r="AJ6" s="663"/>
      <c r="AK6" s="663"/>
      <c r="AL6" s="664">
        <v>1.2</v>
      </c>
      <c r="AM6" s="665"/>
      <c r="AN6" s="665"/>
      <c r="AO6" s="666"/>
      <c r="AP6" s="656" t="s">
        <v>226</v>
      </c>
      <c r="AQ6" s="657"/>
      <c r="AR6" s="657"/>
      <c r="AS6" s="657"/>
      <c r="AT6" s="657"/>
      <c r="AU6" s="657"/>
      <c r="AV6" s="657"/>
      <c r="AW6" s="657"/>
      <c r="AX6" s="657"/>
      <c r="AY6" s="657"/>
      <c r="AZ6" s="657"/>
      <c r="BA6" s="657"/>
      <c r="BB6" s="657"/>
      <c r="BC6" s="657"/>
      <c r="BD6" s="657"/>
      <c r="BE6" s="657"/>
      <c r="BF6" s="658"/>
      <c r="BG6" s="659">
        <v>5354958</v>
      </c>
      <c r="BH6" s="660"/>
      <c r="BI6" s="660"/>
      <c r="BJ6" s="660"/>
      <c r="BK6" s="660"/>
      <c r="BL6" s="660"/>
      <c r="BM6" s="660"/>
      <c r="BN6" s="661"/>
      <c r="BO6" s="662">
        <v>91</v>
      </c>
      <c r="BP6" s="662"/>
      <c r="BQ6" s="662"/>
      <c r="BR6" s="662"/>
      <c r="BS6" s="663">
        <v>30715</v>
      </c>
      <c r="BT6" s="663"/>
      <c r="BU6" s="663"/>
      <c r="BV6" s="663"/>
      <c r="BW6" s="663"/>
      <c r="BX6" s="663"/>
      <c r="BY6" s="663"/>
      <c r="BZ6" s="663"/>
      <c r="CA6" s="663"/>
      <c r="CB6" s="667"/>
      <c r="CD6" s="670" t="s">
        <v>227</v>
      </c>
      <c r="CE6" s="671"/>
      <c r="CF6" s="671"/>
      <c r="CG6" s="671"/>
      <c r="CH6" s="671"/>
      <c r="CI6" s="671"/>
      <c r="CJ6" s="671"/>
      <c r="CK6" s="671"/>
      <c r="CL6" s="671"/>
      <c r="CM6" s="671"/>
      <c r="CN6" s="671"/>
      <c r="CO6" s="671"/>
      <c r="CP6" s="671"/>
      <c r="CQ6" s="672"/>
      <c r="CR6" s="659">
        <v>178748</v>
      </c>
      <c r="CS6" s="660"/>
      <c r="CT6" s="660"/>
      <c r="CU6" s="660"/>
      <c r="CV6" s="660"/>
      <c r="CW6" s="660"/>
      <c r="CX6" s="660"/>
      <c r="CY6" s="661"/>
      <c r="CZ6" s="653">
        <v>1</v>
      </c>
      <c r="DA6" s="654"/>
      <c r="DB6" s="654"/>
      <c r="DC6" s="673"/>
      <c r="DD6" s="668" t="s">
        <v>121</v>
      </c>
      <c r="DE6" s="660"/>
      <c r="DF6" s="660"/>
      <c r="DG6" s="660"/>
      <c r="DH6" s="660"/>
      <c r="DI6" s="660"/>
      <c r="DJ6" s="660"/>
      <c r="DK6" s="660"/>
      <c r="DL6" s="660"/>
      <c r="DM6" s="660"/>
      <c r="DN6" s="660"/>
      <c r="DO6" s="660"/>
      <c r="DP6" s="661"/>
      <c r="DQ6" s="668">
        <v>178748</v>
      </c>
      <c r="DR6" s="660"/>
      <c r="DS6" s="660"/>
      <c r="DT6" s="660"/>
      <c r="DU6" s="660"/>
      <c r="DV6" s="660"/>
      <c r="DW6" s="660"/>
      <c r="DX6" s="660"/>
      <c r="DY6" s="660"/>
      <c r="DZ6" s="660"/>
      <c r="EA6" s="660"/>
      <c r="EB6" s="660"/>
      <c r="EC6" s="669"/>
    </row>
    <row r="7" spans="2:143" ht="11.25" customHeight="1">
      <c r="B7" s="656" t="s">
        <v>228</v>
      </c>
      <c r="C7" s="657"/>
      <c r="D7" s="657"/>
      <c r="E7" s="657"/>
      <c r="F7" s="657"/>
      <c r="G7" s="657"/>
      <c r="H7" s="657"/>
      <c r="I7" s="657"/>
      <c r="J7" s="657"/>
      <c r="K7" s="657"/>
      <c r="L7" s="657"/>
      <c r="M7" s="657"/>
      <c r="N7" s="657"/>
      <c r="O7" s="657"/>
      <c r="P7" s="657"/>
      <c r="Q7" s="658"/>
      <c r="R7" s="659">
        <v>7233</v>
      </c>
      <c r="S7" s="660"/>
      <c r="T7" s="660"/>
      <c r="U7" s="660"/>
      <c r="V7" s="660"/>
      <c r="W7" s="660"/>
      <c r="X7" s="660"/>
      <c r="Y7" s="661"/>
      <c r="Z7" s="662">
        <v>0</v>
      </c>
      <c r="AA7" s="662"/>
      <c r="AB7" s="662"/>
      <c r="AC7" s="662"/>
      <c r="AD7" s="663">
        <v>7233</v>
      </c>
      <c r="AE7" s="663"/>
      <c r="AF7" s="663"/>
      <c r="AG7" s="663"/>
      <c r="AH7" s="663"/>
      <c r="AI7" s="663"/>
      <c r="AJ7" s="663"/>
      <c r="AK7" s="663"/>
      <c r="AL7" s="664">
        <v>0.1</v>
      </c>
      <c r="AM7" s="665"/>
      <c r="AN7" s="665"/>
      <c r="AO7" s="666"/>
      <c r="AP7" s="656" t="s">
        <v>229</v>
      </c>
      <c r="AQ7" s="657"/>
      <c r="AR7" s="657"/>
      <c r="AS7" s="657"/>
      <c r="AT7" s="657"/>
      <c r="AU7" s="657"/>
      <c r="AV7" s="657"/>
      <c r="AW7" s="657"/>
      <c r="AX7" s="657"/>
      <c r="AY7" s="657"/>
      <c r="AZ7" s="657"/>
      <c r="BA7" s="657"/>
      <c r="BB7" s="657"/>
      <c r="BC7" s="657"/>
      <c r="BD7" s="657"/>
      <c r="BE7" s="657"/>
      <c r="BF7" s="658"/>
      <c r="BG7" s="659">
        <v>2389558</v>
      </c>
      <c r="BH7" s="660"/>
      <c r="BI7" s="660"/>
      <c r="BJ7" s="660"/>
      <c r="BK7" s="660"/>
      <c r="BL7" s="660"/>
      <c r="BM7" s="660"/>
      <c r="BN7" s="661"/>
      <c r="BO7" s="662">
        <v>40.6</v>
      </c>
      <c r="BP7" s="662"/>
      <c r="BQ7" s="662"/>
      <c r="BR7" s="662"/>
      <c r="BS7" s="663">
        <v>30715</v>
      </c>
      <c r="BT7" s="663"/>
      <c r="BU7" s="663"/>
      <c r="BV7" s="663"/>
      <c r="BW7" s="663"/>
      <c r="BX7" s="663"/>
      <c r="BY7" s="663"/>
      <c r="BZ7" s="663"/>
      <c r="CA7" s="663"/>
      <c r="CB7" s="667"/>
      <c r="CD7" s="674" t="s">
        <v>230</v>
      </c>
      <c r="CE7" s="675"/>
      <c r="CF7" s="675"/>
      <c r="CG7" s="675"/>
      <c r="CH7" s="675"/>
      <c r="CI7" s="675"/>
      <c r="CJ7" s="675"/>
      <c r="CK7" s="675"/>
      <c r="CL7" s="675"/>
      <c r="CM7" s="675"/>
      <c r="CN7" s="675"/>
      <c r="CO7" s="675"/>
      <c r="CP7" s="675"/>
      <c r="CQ7" s="676"/>
      <c r="CR7" s="659">
        <v>1779505</v>
      </c>
      <c r="CS7" s="660"/>
      <c r="CT7" s="660"/>
      <c r="CU7" s="660"/>
      <c r="CV7" s="660"/>
      <c r="CW7" s="660"/>
      <c r="CX7" s="660"/>
      <c r="CY7" s="661"/>
      <c r="CZ7" s="662">
        <v>10</v>
      </c>
      <c r="DA7" s="662"/>
      <c r="DB7" s="662"/>
      <c r="DC7" s="662"/>
      <c r="DD7" s="668">
        <v>29207</v>
      </c>
      <c r="DE7" s="660"/>
      <c r="DF7" s="660"/>
      <c r="DG7" s="660"/>
      <c r="DH7" s="660"/>
      <c r="DI7" s="660"/>
      <c r="DJ7" s="660"/>
      <c r="DK7" s="660"/>
      <c r="DL7" s="660"/>
      <c r="DM7" s="660"/>
      <c r="DN7" s="660"/>
      <c r="DO7" s="660"/>
      <c r="DP7" s="661"/>
      <c r="DQ7" s="668">
        <v>1512602</v>
      </c>
      <c r="DR7" s="660"/>
      <c r="DS7" s="660"/>
      <c r="DT7" s="660"/>
      <c r="DU7" s="660"/>
      <c r="DV7" s="660"/>
      <c r="DW7" s="660"/>
      <c r="DX7" s="660"/>
      <c r="DY7" s="660"/>
      <c r="DZ7" s="660"/>
      <c r="EA7" s="660"/>
      <c r="EB7" s="660"/>
      <c r="EC7" s="669"/>
    </row>
    <row r="8" spans="2:143" ht="11.25" customHeight="1">
      <c r="B8" s="656" t="s">
        <v>231</v>
      </c>
      <c r="C8" s="657"/>
      <c r="D8" s="657"/>
      <c r="E8" s="657"/>
      <c r="F8" s="657"/>
      <c r="G8" s="657"/>
      <c r="H8" s="657"/>
      <c r="I8" s="657"/>
      <c r="J8" s="657"/>
      <c r="K8" s="657"/>
      <c r="L8" s="657"/>
      <c r="M8" s="657"/>
      <c r="N8" s="657"/>
      <c r="O8" s="657"/>
      <c r="P8" s="657"/>
      <c r="Q8" s="658"/>
      <c r="R8" s="659">
        <v>27684</v>
      </c>
      <c r="S8" s="660"/>
      <c r="T8" s="660"/>
      <c r="U8" s="660"/>
      <c r="V8" s="660"/>
      <c r="W8" s="660"/>
      <c r="X8" s="660"/>
      <c r="Y8" s="661"/>
      <c r="Z8" s="662">
        <v>0.1</v>
      </c>
      <c r="AA8" s="662"/>
      <c r="AB8" s="662"/>
      <c r="AC8" s="662"/>
      <c r="AD8" s="663">
        <v>27684</v>
      </c>
      <c r="AE8" s="663"/>
      <c r="AF8" s="663"/>
      <c r="AG8" s="663"/>
      <c r="AH8" s="663"/>
      <c r="AI8" s="663"/>
      <c r="AJ8" s="663"/>
      <c r="AK8" s="663"/>
      <c r="AL8" s="664">
        <v>0.3</v>
      </c>
      <c r="AM8" s="665"/>
      <c r="AN8" s="665"/>
      <c r="AO8" s="666"/>
      <c r="AP8" s="656" t="s">
        <v>232</v>
      </c>
      <c r="AQ8" s="657"/>
      <c r="AR8" s="657"/>
      <c r="AS8" s="657"/>
      <c r="AT8" s="657"/>
      <c r="AU8" s="657"/>
      <c r="AV8" s="657"/>
      <c r="AW8" s="657"/>
      <c r="AX8" s="657"/>
      <c r="AY8" s="657"/>
      <c r="AZ8" s="657"/>
      <c r="BA8" s="657"/>
      <c r="BB8" s="657"/>
      <c r="BC8" s="657"/>
      <c r="BD8" s="657"/>
      <c r="BE8" s="657"/>
      <c r="BF8" s="658"/>
      <c r="BG8" s="659">
        <v>84938</v>
      </c>
      <c r="BH8" s="660"/>
      <c r="BI8" s="660"/>
      <c r="BJ8" s="660"/>
      <c r="BK8" s="660"/>
      <c r="BL8" s="660"/>
      <c r="BM8" s="660"/>
      <c r="BN8" s="661"/>
      <c r="BO8" s="662">
        <v>1.4</v>
      </c>
      <c r="BP8" s="662"/>
      <c r="BQ8" s="662"/>
      <c r="BR8" s="662"/>
      <c r="BS8" s="668" t="s">
        <v>233</v>
      </c>
      <c r="BT8" s="660"/>
      <c r="BU8" s="660"/>
      <c r="BV8" s="660"/>
      <c r="BW8" s="660"/>
      <c r="BX8" s="660"/>
      <c r="BY8" s="660"/>
      <c r="BZ8" s="660"/>
      <c r="CA8" s="660"/>
      <c r="CB8" s="669"/>
      <c r="CD8" s="674" t="s">
        <v>234</v>
      </c>
      <c r="CE8" s="675"/>
      <c r="CF8" s="675"/>
      <c r="CG8" s="675"/>
      <c r="CH8" s="675"/>
      <c r="CI8" s="675"/>
      <c r="CJ8" s="675"/>
      <c r="CK8" s="675"/>
      <c r="CL8" s="675"/>
      <c r="CM8" s="675"/>
      <c r="CN8" s="675"/>
      <c r="CO8" s="675"/>
      <c r="CP8" s="675"/>
      <c r="CQ8" s="676"/>
      <c r="CR8" s="659">
        <v>7203904</v>
      </c>
      <c r="CS8" s="660"/>
      <c r="CT8" s="660"/>
      <c r="CU8" s="660"/>
      <c r="CV8" s="660"/>
      <c r="CW8" s="660"/>
      <c r="CX8" s="660"/>
      <c r="CY8" s="661"/>
      <c r="CZ8" s="662">
        <v>40.6</v>
      </c>
      <c r="DA8" s="662"/>
      <c r="DB8" s="662"/>
      <c r="DC8" s="662"/>
      <c r="DD8" s="668">
        <v>2029</v>
      </c>
      <c r="DE8" s="660"/>
      <c r="DF8" s="660"/>
      <c r="DG8" s="660"/>
      <c r="DH8" s="660"/>
      <c r="DI8" s="660"/>
      <c r="DJ8" s="660"/>
      <c r="DK8" s="660"/>
      <c r="DL8" s="660"/>
      <c r="DM8" s="660"/>
      <c r="DN8" s="660"/>
      <c r="DO8" s="660"/>
      <c r="DP8" s="661"/>
      <c r="DQ8" s="668">
        <v>3458935</v>
      </c>
      <c r="DR8" s="660"/>
      <c r="DS8" s="660"/>
      <c r="DT8" s="660"/>
      <c r="DU8" s="660"/>
      <c r="DV8" s="660"/>
      <c r="DW8" s="660"/>
      <c r="DX8" s="660"/>
      <c r="DY8" s="660"/>
      <c r="DZ8" s="660"/>
      <c r="EA8" s="660"/>
      <c r="EB8" s="660"/>
      <c r="EC8" s="669"/>
    </row>
    <row r="9" spans="2:143" ht="11.25" customHeight="1">
      <c r="B9" s="656" t="s">
        <v>235</v>
      </c>
      <c r="C9" s="657"/>
      <c r="D9" s="657"/>
      <c r="E9" s="657"/>
      <c r="F9" s="657"/>
      <c r="G9" s="657"/>
      <c r="H9" s="657"/>
      <c r="I9" s="657"/>
      <c r="J9" s="657"/>
      <c r="K9" s="657"/>
      <c r="L9" s="657"/>
      <c r="M9" s="657"/>
      <c r="N9" s="657"/>
      <c r="O9" s="657"/>
      <c r="P9" s="657"/>
      <c r="Q9" s="658"/>
      <c r="R9" s="659">
        <v>32140</v>
      </c>
      <c r="S9" s="660"/>
      <c r="T9" s="660"/>
      <c r="U9" s="660"/>
      <c r="V9" s="660"/>
      <c r="W9" s="660"/>
      <c r="X9" s="660"/>
      <c r="Y9" s="661"/>
      <c r="Z9" s="662">
        <v>0.2</v>
      </c>
      <c r="AA9" s="662"/>
      <c r="AB9" s="662"/>
      <c r="AC9" s="662"/>
      <c r="AD9" s="663">
        <v>32140</v>
      </c>
      <c r="AE9" s="663"/>
      <c r="AF9" s="663"/>
      <c r="AG9" s="663"/>
      <c r="AH9" s="663"/>
      <c r="AI9" s="663"/>
      <c r="AJ9" s="663"/>
      <c r="AK9" s="663"/>
      <c r="AL9" s="664">
        <v>0.3</v>
      </c>
      <c r="AM9" s="665"/>
      <c r="AN9" s="665"/>
      <c r="AO9" s="666"/>
      <c r="AP9" s="656" t="s">
        <v>236</v>
      </c>
      <c r="AQ9" s="657"/>
      <c r="AR9" s="657"/>
      <c r="AS9" s="657"/>
      <c r="AT9" s="657"/>
      <c r="AU9" s="657"/>
      <c r="AV9" s="657"/>
      <c r="AW9" s="657"/>
      <c r="AX9" s="657"/>
      <c r="AY9" s="657"/>
      <c r="AZ9" s="657"/>
      <c r="BA9" s="657"/>
      <c r="BB9" s="657"/>
      <c r="BC9" s="657"/>
      <c r="BD9" s="657"/>
      <c r="BE9" s="657"/>
      <c r="BF9" s="658"/>
      <c r="BG9" s="659">
        <v>1958479</v>
      </c>
      <c r="BH9" s="660"/>
      <c r="BI9" s="660"/>
      <c r="BJ9" s="660"/>
      <c r="BK9" s="660"/>
      <c r="BL9" s="660"/>
      <c r="BM9" s="660"/>
      <c r="BN9" s="661"/>
      <c r="BO9" s="662">
        <v>33.299999999999997</v>
      </c>
      <c r="BP9" s="662"/>
      <c r="BQ9" s="662"/>
      <c r="BR9" s="662"/>
      <c r="BS9" s="668" t="s">
        <v>121</v>
      </c>
      <c r="BT9" s="660"/>
      <c r="BU9" s="660"/>
      <c r="BV9" s="660"/>
      <c r="BW9" s="660"/>
      <c r="BX9" s="660"/>
      <c r="BY9" s="660"/>
      <c r="BZ9" s="660"/>
      <c r="CA9" s="660"/>
      <c r="CB9" s="669"/>
      <c r="CD9" s="674" t="s">
        <v>237</v>
      </c>
      <c r="CE9" s="675"/>
      <c r="CF9" s="675"/>
      <c r="CG9" s="675"/>
      <c r="CH9" s="675"/>
      <c r="CI9" s="675"/>
      <c r="CJ9" s="675"/>
      <c r="CK9" s="675"/>
      <c r="CL9" s="675"/>
      <c r="CM9" s="675"/>
      <c r="CN9" s="675"/>
      <c r="CO9" s="675"/>
      <c r="CP9" s="675"/>
      <c r="CQ9" s="676"/>
      <c r="CR9" s="659">
        <v>2048186</v>
      </c>
      <c r="CS9" s="660"/>
      <c r="CT9" s="660"/>
      <c r="CU9" s="660"/>
      <c r="CV9" s="660"/>
      <c r="CW9" s="660"/>
      <c r="CX9" s="660"/>
      <c r="CY9" s="661"/>
      <c r="CZ9" s="662">
        <v>11.5</v>
      </c>
      <c r="DA9" s="662"/>
      <c r="DB9" s="662"/>
      <c r="DC9" s="662"/>
      <c r="DD9" s="668">
        <v>168814</v>
      </c>
      <c r="DE9" s="660"/>
      <c r="DF9" s="660"/>
      <c r="DG9" s="660"/>
      <c r="DH9" s="660"/>
      <c r="DI9" s="660"/>
      <c r="DJ9" s="660"/>
      <c r="DK9" s="660"/>
      <c r="DL9" s="660"/>
      <c r="DM9" s="660"/>
      <c r="DN9" s="660"/>
      <c r="DO9" s="660"/>
      <c r="DP9" s="661"/>
      <c r="DQ9" s="668">
        <v>1398907</v>
      </c>
      <c r="DR9" s="660"/>
      <c r="DS9" s="660"/>
      <c r="DT9" s="660"/>
      <c r="DU9" s="660"/>
      <c r="DV9" s="660"/>
      <c r="DW9" s="660"/>
      <c r="DX9" s="660"/>
      <c r="DY9" s="660"/>
      <c r="DZ9" s="660"/>
      <c r="EA9" s="660"/>
      <c r="EB9" s="660"/>
      <c r="EC9" s="669"/>
    </row>
    <row r="10" spans="2:143" ht="11.25" customHeight="1">
      <c r="B10" s="656" t="s">
        <v>238</v>
      </c>
      <c r="C10" s="657"/>
      <c r="D10" s="657"/>
      <c r="E10" s="657"/>
      <c r="F10" s="657"/>
      <c r="G10" s="657"/>
      <c r="H10" s="657"/>
      <c r="I10" s="657"/>
      <c r="J10" s="657"/>
      <c r="K10" s="657"/>
      <c r="L10" s="657"/>
      <c r="M10" s="657"/>
      <c r="N10" s="657"/>
      <c r="O10" s="657"/>
      <c r="P10" s="657"/>
      <c r="Q10" s="658"/>
      <c r="R10" s="659" t="s">
        <v>121</v>
      </c>
      <c r="S10" s="660"/>
      <c r="T10" s="660"/>
      <c r="U10" s="660"/>
      <c r="V10" s="660"/>
      <c r="W10" s="660"/>
      <c r="X10" s="660"/>
      <c r="Y10" s="661"/>
      <c r="Z10" s="662" t="s">
        <v>121</v>
      </c>
      <c r="AA10" s="662"/>
      <c r="AB10" s="662"/>
      <c r="AC10" s="662"/>
      <c r="AD10" s="663" t="s">
        <v>233</v>
      </c>
      <c r="AE10" s="663"/>
      <c r="AF10" s="663"/>
      <c r="AG10" s="663"/>
      <c r="AH10" s="663"/>
      <c r="AI10" s="663"/>
      <c r="AJ10" s="663"/>
      <c r="AK10" s="663"/>
      <c r="AL10" s="664" t="s">
        <v>233</v>
      </c>
      <c r="AM10" s="665"/>
      <c r="AN10" s="665"/>
      <c r="AO10" s="666"/>
      <c r="AP10" s="656" t="s">
        <v>239</v>
      </c>
      <c r="AQ10" s="657"/>
      <c r="AR10" s="657"/>
      <c r="AS10" s="657"/>
      <c r="AT10" s="657"/>
      <c r="AU10" s="657"/>
      <c r="AV10" s="657"/>
      <c r="AW10" s="657"/>
      <c r="AX10" s="657"/>
      <c r="AY10" s="657"/>
      <c r="AZ10" s="657"/>
      <c r="BA10" s="657"/>
      <c r="BB10" s="657"/>
      <c r="BC10" s="657"/>
      <c r="BD10" s="657"/>
      <c r="BE10" s="657"/>
      <c r="BF10" s="658"/>
      <c r="BG10" s="659">
        <v>149053</v>
      </c>
      <c r="BH10" s="660"/>
      <c r="BI10" s="660"/>
      <c r="BJ10" s="660"/>
      <c r="BK10" s="660"/>
      <c r="BL10" s="660"/>
      <c r="BM10" s="660"/>
      <c r="BN10" s="661"/>
      <c r="BO10" s="662">
        <v>2.5</v>
      </c>
      <c r="BP10" s="662"/>
      <c r="BQ10" s="662"/>
      <c r="BR10" s="662"/>
      <c r="BS10" s="668" t="s">
        <v>233</v>
      </c>
      <c r="BT10" s="660"/>
      <c r="BU10" s="660"/>
      <c r="BV10" s="660"/>
      <c r="BW10" s="660"/>
      <c r="BX10" s="660"/>
      <c r="BY10" s="660"/>
      <c r="BZ10" s="660"/>
      <c r="CA10" s="660"/>
      <c r="CB10" s="669"/>
      <c r="CD10" s="674" t="s">
        <v>240</v>
      </c>
      <c r="CE10" s="675"/>
      <c r="CF10" s="675"/>
      <c r="CG10" s="675"/>
      <c r="CH10" s="675"/>
      <c r="CI10" s="675"/>
      <c r="CJ10" s="675"/>
      <c r="CK10" s="675"/>
      <c r="CL10" s="675"/>
      <c r="CM10" s="675"/>
      <c r="CN10" s="675"/>
      <c r="CO10" s="675"/>
      <c r="CP10" s="675"/>
      <c r="CQ10" s="676"/>
      <c r="CR10" s="659">
        <v>313</v>
      </c>
      <c r="CS10" s="660"/>
      <c r="CT10" s="660"/>
      <c r="CU10" s="660"/>
      <c r="CV10" s="660"/>
      <c r="CW10" s="660"/>
      <c r="CX10" s="660"/>
      <c r="CY10" s="661"/>
      <c r="CZ10" s="662">
        <v>0</v>
      </c>
      <c r="DA10" s="662"/>
      <c r="DB10" s="662"/>
      <c r="DC10" s="662"/>
      <c r="DD10" s="668" t="s">
        <v>233</v>
      </c>
      <c r="DE10" s="660"/>
      <c r="DF10" s="660"/>
      <c r="DG10" s="660"/>
      <c r="DH10" s="660"/>
      <c r="DI10" s="660"/>
      <c r="DJ10" s="660"/>
      <c r="DK10" s="660"/>
      <c r="DL10" s="660"/>
      <c r="DM10" s="660"/>
      <c r="DN10" s="660"/>
      <c r="DO10" s="660"/>
      <c r="DP10" s="661"/>
      <c r="DQ10" s="668">
        <v>164</v>
      </c>
      <c r="DR10" s="660"/>
      <c r="DS10" s="660"/>
      <c r="DT10" s="660"/>
      <c r="DU10" s="660"/>
      <c r="DV10" s="660"/>
      <c r="DW10" s="660"/>
      <c r="DX10" s="660"/>
      <c r="DY10" s="660"/>
      <c r="DZ10" s="660"/>
      <c r="EA10" s="660"/>
      <c r="EB10" s="660"/>
      <c r="EC10" s="669"/>
    </row>
    <row r="11" spans="2:143" ht="11.25" customHeight="1">
      <c r="B11" s="656" t="s">
        <v>241</v>
      </c>
      <c r="C11" s="657"/>
      <c r="D11" s="657"/>
      <c r="E11" s="657"/>
      <c r="F11" s="657"/>
      <c r="G11" s="657"/>
      <c r="H11" s="657"/>
      <c r="I11" s="657"/>
      <c r="J11" s="657"/>
      <c r="K11" s="657"/>
      <c r="L11" s="657"/>
      <c r="M11" s="657"/>
      <c r="N11" s="657"/>
      <c r="O11" s="657"/>
      <c r="P11" s="657"/>
      <c r="Q11" s="658"/>
      <c r="R11" s="659" t="s">
        <v>233</v>
      </c>
      <c r="S11" s="660"/>
      <c r="T11" s="660"/>
      <c r="U11" s="660"/>
      <c r="V11" s="660"/>
      <c r="W11" s="660"/>
      <c r="X11" s="660"/>
      <c r="Y11" s="661"/>
      <c r="Z11" s="662" t="s">
        <v>233</v>
      </c>
      <c r="AA11" s="662"/>
      <c r="AB11" s="662"/>
      <c r="AC11" s="662"/>
      <c r="AD11" s="663" t="s">
        <v>233</v>
      </c>
      <c r="AE11" s="663"/>
      <c r="AF11" s="663"/>
      <c r="AG11" s="663"/>
      <c r="AH11" s="663"/>
      <c r="AI11" s="663"/>
      <c r="AJ11" s="663"/>
      <c r="AK11" s="663"/>
      <c r="AL11" s="664" t="s">
        <v>121</v>
      </c>
      <c r="AM11" s="665"/>
      <c r="AN11" s="665"/>
      <c r="AO11" s="666"/>
      <c r="AP11" s="656" t="s">
        <v>242</v>
      </c>
      <c r="AQ11" s="657"/>
      <c r="AR11" s="657"/>
      <c r="AS11" s="657"/>
      <c r="AT11" s="657"/>
      <c r="AU11" s="657"/>
      <c r="AV11" s="657"/>
      <c r="AW11" s="657"/>
      <c r="AX11" s="657"/>
      <c r="AY11" s="657"/>
      <c r="AZ11" s="657"/>
      <c r="BA11" s="657"/>
      <c r="BB11" s="657"/>
      <c r="BC11" s="657"/>
      <c r="BD11" s="657"/>
      <c r="BE11" s="657"/>
      <c r="BF11" s="658"/>
      <c r="BG11" s="659">
        <v>197088</v>
      </c>
      <c r="BH11" s="660"/>
      <c r="BI11" s="660"/>
      <c r="BJ11" s="660"/>
      <c r="BK11" s="660"/>
      <c r="BL11" s="660"/>
      <c r="BM11" s="660"/>
      <c r="BN11" s="661"/>
      <c r="BO11" s="662">
        <v>3.3</v>
      </c>
      <c r="BP11" s="662"/>
      <c r="BQ11" s="662"/>
      <c r="BR11" s="662"/>
      <c r="BS11" s="668">
        <v>30715</v>
      </c>
      <c r="BT11" s="660"/>
      <c r="BU11" s="660"/>
      <c r="BV11" s="660"/>
      <c r="BW11" s="660"/>
      <c r="BX11" s="660"/>
      <c r="BY11" s="660"/>
      <c r="BZ11" s="660"/>
      <c r="CA11" s="660"/>
      <c r="CB11" s="669"/>
      <c r="CD11" s="674" t="s">
        <v>243</v>
      </c>
      <c r="CE11" s="675"/>
      <c r="CF11" s="675"/>
      <c r="CG11" s="675"/>
      <c r="CH11" s="675"/>
      <c r="CI11" s="675"/>
      <c r="CJ11" s="675"/>
      <c r="CK11" s="675"/>
      <c r="CL11" s="675"/>
      <c r="CM11" s="675"/>
      <c r="CN11" s="675"/>
      <c r="CO11" s="675"/>
      <c r="CP11" s="675"/>
      <c r="CQ11" s="676"/>
      <c r="CR11" s="659">
        <v>329325</v>
      </c>
      <c r="CS11" s="660"/>
      <c r="CT11" s="660"/>
      <c r="CU11" s="660"/>
      <c r="CV11" s="660"/>
      <c r="CW11" s="660"/>
      <c r="CX11" s="660"/>
      <c r="CY11" s="661"/>
      <c r="CZ11" s="662">
        <v>1.9</v>
      </c>
      <c r="DA11" s="662"/>
      <c r="DB11" s="662"/>
      <c r="DC11" s="662"/>
      <c r="DD11" s="668">
        <v>44632</v>
      </c>
      <c r="DE11" s="660"/>
      <c r="DF11" s="660"/>
      <c r="DG11" s="660"/>
      <c r="DH11" s="660"/>
      <c r="DI11" s="660"/>
      <c r="DJ11" s="660"/>
      <c r="DK11" s="660"/>
      <c r="DL11" s="660"/>
      <c r="DM11" s="660"/>
      <c r="DN11" s="660"/>
      <c r="DO11" s="660"/>
      <c r="DP11" s="661"/>
      <c r="DQ11" s="668">
        <v>257903</v>
      </c>
      <c r="DR11" s="660"/>
      <c r="DS11" s="660"/>
      <c r="DT11" s="660"/>
      <c r="DU11" s="660"/>
      <c r="DV11" s="660"/>
      <c r="DW11" s="660"/>
      <c r="DX11" s="660"/>
      <c r="DY11" s="660"/>
      <c r="DZ11" s="660"/>
      <c r="EA11" s="660"/>
      <c r="EB11" s="660"/>
      <c r="EC11" s="669"/>
    </row>
    <row r="12" spans="2:143" ht="11.25" customHeight="1">
      <c r="B12" s="656" t="s">
        <v>244</v>
      </c>
      <c r="C12" s="657"/>
      <c r="D12" s="657"/>
      <c r="E12" s="657"/>
      <c r="F12" s="657"/>
      <c r="G12" s="657"/>
      <c r="H12" s="657"/>
      <c r="I12" s="657"/>
      <c r="J12" s="657"/>
      <c r="K12" s="657"/>
      <c r="L12" s="657"/>
      <c r="M12" s="657"/>
      <c r="N12" s="657"/>
      <c r="O12" s="657"/>
      <c r="P12" s="657"/>
      <c r="Q12" s="658"/>
      <c r="R12" s="659">
        <v>845600</v>
      </c>
      <c r="S12" s="660"/>
      <c r="T12" s="660"/>
      <c r="U12" s="660"/>
      <c r="V12" s="660"/>
      <c r="W12" s="660"/>
      <c r="X12" s="660"/>
      <c r="Y12" s="661"/>
      <c r="Z12" s="662">
        <v>4.5</v>
      </c>
      <c r="AA12" s="662"/>
      <c r="AB12" s="662"/>
      <c r="AC12" s="662"/>
      <c r="AD12" s="663">
        <v>845600</v>
      </c>
      <c r="AE12" s="663"/>
      <c r="AF12" s="663"/>
      <c r="AG12" s="663"/>
      <c r="AH12" s="663"/>
      <c r="AI12" s="663"/>
      <c r="AJ12" s="663"/>
      <c r="AK12" s="663"/>
      <c r="AL12" s="664">
        <v>8.1</v>
      </c>
      <c r="AM12" s="665"/>
      <c r="AN12" s="665"/>
      <c r="AO12" s="666"/>
      <c r="AP12" s="656" t="s">
        <v>245</v>
      </c>
      <c r="AQ12" s="657"/>
      <c r="AR12" s="657"/>
      <c r="AS12" s="657"/>
      <c r="AT12" s="657"/>
      <c r="AU12" s="657"/>
      <c r="AV12" s="657"/>
      <c r="AW12" s="657"/>
      <c r="AX12" s="657"/>
      <c r="AY12" s="657"/>
      <c r="AZ12" s="657"/>
      <c r="BA12" s="657"/>
      <c r="BB12" s="657"/>
      <c r="BC12" s="657"/>
      <c r="BD12" s="657"/>
      <c r="BE12" s="657"/>
      <c r="BF12" s="658"/>
      <c r="BG12" s="659">
        <v>2409181</v>
      </c>
      <c r="BH12" s="660"/>
      <c r="BI12" s="660"/>
      <c r="BJ12" s="660"/>
      <c r="BK12" s="660"/>
      <c r="BL12" s="660"/>
      <c r="BM12" s="660"/>
      <c r="BN12" s="661"/>
      <c r="BO12" s="662">
        <v>40.9</v>
      </c>
      <c r="BP12" s="662"/>
      <c r="BQ12" s="662"/>
      <c r="BR12" s="662"/>
      <c r="BS12" s="668" t="s">
        <v>121</v>
      </c>
      <c r="BT12" s="660"/>
      <c r="BU12" s="660"/>
      <c r="BV12" s="660"/>
      <c r="BW12" s="660"/>
      <c r="BX12" s="660"/>
      <c r="BY12" s="660"/>
      <c r="BZ12" s="660"/>
      <c r="CA12" s="660"/>
      <c r="CB12" s="669"/>
      <c r="CD12" s="674" t="s">
        <v>246</v>
      </c>
      <c r="CE12" s="675"/>
      <c r="CF12" s="675"/>
      <c r="CG12" s="675"/>
      <c r="CH12" s="675"/>
      <c r="CI12" s="675"/>
      <c r="CJ12" s="675"/>
      <c r="CK12" s="675"/>
      <c r="CL12" s="675"/>
      <c r="CM12" s="675"/>
      <c r="CN12" s="675"/>
      <c r="CO12" s="675"/>
      <c r="CP12" s="675"/>
      <c r="CQ12" s="676"/>
      <c r="CR12" s="659">
        <v>505131</v>
      </c>
      <c r="CS12" s="660"/>
      <c r="CT12" s="660"/>
      <c r="CU12" s="660"/>
      <c r="CV12" s="660"/>
      <c r="CW12" s="660"/>
      <c r="CX12" s="660"/>
      <c r="CY12" s="661"/>
      <c r="CZ12" s="662">
        <v>2.8</v>
      </c>
      <c r="DA12" s="662"/>
      <c r="DB12" s="662"/>
      <c r="DC12" s="662"/>
      <c r="DD12" s="668">
        <v>55843</v>
      </c>
      <c r="DE12" s="660"/>
      <c r="DF12" s="660"/>
      <c r="DG12" s="660"/>
      <c r="DH12" s="660"/>
      <c r="DI12" s="660"/>
      <c r="DJ12" s="660"/>
      <c r="DK12" s="660"/>
      <c r="DL12" s="660"/>
      <c r="DM12" s="660"/>
      <c r="DN12" s="660"/>
      <c r="DO12" s="660"/>
      <c r="DP12" s="661"/>
      <c r="DQ12" s="668">
        <v>285671</v>
      </c>
      <c r="DR12" s="660"/>
      <c r="DS12" s="660"/>
      <c r="DT12" s="660"/>
      <c r="DU12" s="660"/>
      <c r="DV12" s="660"/>
      <c r="DW12" s="660"/>
      <c r="DX12" s="660"/>
      <c r="DY12" s="660"/>
      <c r="DZ12" s="660"/>
      <c r="EA12" s="660"/>
      <c r="EB12" s="660"/>
      <c r="EC12" s="669"/>
    </row>
    <row r="13" spans="2:143" ht="11.25" customHeight="1">
      <c r="B13" s="656" t="s">
        <v>247</v>
      </c>
      <c r="C13" s="657"/>
      <c r="D13" s="657"/>
      <c r="E13" s="657"/>
      <c r="F13" s="657"/>
      <c r="G13" s="657"/>
      <c r="H13" s="657"/>
      <c r="I13" s="657"/>
      <c r="J13" s="657"/>
      <c r="K13" s="657"/>
      <c r="L13" s="657"/>
      <c r="M13" s="657"/>
      <c r="N13" s="657"/>
      <c r="O13" s="657"/>
      <c r="P13" s="657"/>
      <c r="Q13" s="658"/>
      <c r="R13" s="659">
        <v>30738</v>
      </c>
      <c r="S13" s="660"/>
      <c r="T13" s="660"/>
      <c r="U13" s="660"/>
      <c r="V13" s="660"/>
      <c r="W13" s="660"/>
      <c r="X13" s="660"/>
      <c r="Y13" s="661"/>
      <c r="Z13" s="662">
        <v>0.2</v>
      </c>
      <c r="AA13" s="662"/>
      <c r="AB13" s="662"/>
      <c r="AC13" s="662"/>
      <c r="AD13" s="663">
        <v>30738</v>
      </c>
      <c r="AE13" s="663"/>
      <c r="AF13" s="663"/>
      <c r="AG13" s="663"/>
      <c r="AH13" s="663"/>
      <c r="AI13" s="663"/>
      <c r="AJ13" s="663"/>
      <c r="AK13" s="663"/>
      <c r="AL13" s="664">
        <v>0.3</v>
      </c>
      <c r="AM13" s="665"/>
      <c r="AN13" s="665"/>
      <c r="AO13" s="666"/>
      <c r="AP13" s="656" t="s">
        <v>248</v>
      </c>
      <c r="AQ13" s="657"/>
      <c r="AR13" s="657"/>
      <c r="AS13" s="657"/>
      <c r="AT13" s="657"/>
      <c r="AU13" s="657"/>
      <c r="AV13" s="657"/>
      <c r="AW13" s="657"/>
      <c r="AX13" s="657"/>
      <c r="AY13" s="657"/>
      <c r="AZ13" s="657"/>
      <c r="BA13" s="657"/>
      <c r="BB13" s="657"/>
      <c r="BC13" s="657"/>
      <c r="BD13" s="657"/>
      <c r="BE13" s="657"/>
      <c r="BF13" s="658"/>
      <c r="BG13" s="659">
        <v>2402639</v>
      </c>
      <c r="BH13" s="660"/>
      <c r="BI13" s="660"/>
      <c r="BJ13" s="660"/>
      <c r="BK13" s="660"/>
      <c r="BL13" s="660"/>
      <c r="BM13" s="660"/>
      <c r="BN13" s="661"/>
      <c r="BO13" s="662">
        <v>40.799999999999997</v>
      </c>
      <c r="BP13" s="662"/>
      <c r="BQ13" s="662"/>
      <c r="BR13" s="662"/>
      <c r="BS13" s="668" t="s">
        <v>121</v>
      </c>
      <c r="BT13" s="660"/>
      <c r="BU13" s="660"/>
      <c r="BV13" s="660"/>
      <c r="BW13" s="660"/>
      <c r="BX13" s="660"/>
      <c r="BY13" s="660"/>
      <c r="BZ13" s="660"/>
      <c r="CA13" s="660"/>
      <c r="CB13" s="669"/>
      <c r="CD13" s="674" t="s">
        <v>249</v>
      </c>
      <c r="CE13" s="675"/>
      <c r="CF13" s="675"/>
      <c r="CG13" s="675"/>
      <c r="CH13" s="675"/>
      <c r="CI13" s="675"/>
      <c r="CJ13" s="675"/>
      <c r="CK13" s="675"/>
      <c r="CL13" s="675"/>
      <c r="CM13" s="675"/>
      <c r="CN13" s="675"/>
      <c r="CO13" s="675"/>
      <c r="CP13" s="675"/>
      <c r="CQ13" s="676"/>
      <c r="CR13" s="659">
        <v>1280672</v>
      </c>
      <c r="CS13" s="660"/>
      <c r="CT13" s="660"/>
      <c r="CU13" s="660"/>
      <c r="CV13" s="660"/>
      <c r="CW13" s="660"/>
      <c r="CX13" s="660"/>
      <c r="CY13" s="661"/>
      <c r="CZ13" s="662">
        <v>7.2</v>
      </c>
      <c r="DA13" s="662"/>
      <c r="DB13" s="662"/>
      <c r="DC13" s="662"/>
      <c r="DD13" s="668">
        <v>461444</v>
      </c>
      <c r="DE13" s="660"/>
      <c r="DF13" s="660"/>
      <c r="DG13" s="660"/>
      <c r="DH13" s="660"/>
      <c r="DI13" s="660"/>
      <c r="DJ13" s="660"/>
      <c r="DK13" s="660"/>
      <c r="DL13" s="660"/>
      <c r="DM13" s="660"/>
      <c r="DN13" s="660"/>
      <c r="DO13" s="660"/>
      <c r="DP13" s="661"/>
      <c r="DQ13" s="668">
        <v>894359</v>
      </c>
      <c r="DR13" s="660"/>
      <c r="DS13" s="660"/>
      <c r="DT13" s="660"/>
      <c r="DU13" s="660"/>
      <c r="DV13" s="660"/>
      <c r="DW13" s="660"/>
      <c r="DX13" s="660"/>
      <c r="DY13" s="660"/>
      <c r="DZ13" s="660"/>
      <c r="EA13" s="660"/>
      <c r="EB13" s="660"/>
      <c r="EC13" s="669"/>
    </row>
    <row r="14" spans="2:143" ht="11.25" customHeight="1">
      <c r="B14" s="656" t="s">
        <v>250</v>
      </c>
      <c r="C14" s="657"/>
      <c r="D14" s="657"/>
      <c r="E14" s="657"/>
      <c r="F14" s="657"/>
      <c r="G14" s="657"/>
      <c r="H14" s="657"/>
      <c r="I14" s="657"/>
      <c r="J14" s="657"/>
      <c r="K14" s="657"/>
      <c r="L14" s="657"/>
      <c r="M14" s="657"/>
      <c r="N14" s="657"/>
      <c r="O14" s="657"/>
      <c r="P14" s="657"/>
      <c r="Q14" s="658"/>
      <c r="R14" s="659" t="s">
        <v>233</v>
      </c>
      <c r="S14" s="660"/>
      <c r="T14" s="660"/>
      <c r="U14" s="660"/>
      <c r="V14" s="660"/>
      <c r="W14" s="660"/>
      <c r="X14" s="660"/>
      <c r="Y14" s="661"/>
      <c r="Z14" s="662" t="s">
        <v>121</v>
      </c>
      <c r="AA14" s="662"/>
      <c r="AB14" s="662"/>
      <c r="AC14" s="662"/>
      <c r="AD14" s="663" t="s">
        <v>121</v>
      </c>
      <c r="AE14" s="663"/>
      <c r="AF14" s="663"/>
      <c r="AG14" s="663"/>
      <c r="AH14" s="663"/>
      <c r="AI14" s="663"/>
      <c r="AJ14" s="663"/>
      <c r="AK14" s="663"/>
      <c r="AL14" s="664" t="s">
        <v>233</v>
      </c>
      <c r="AM14" s="665"/>
      <c r="AN14" s="665"/>
      <c r="AO14" s="666"/>
      <c r="AP14" s="656" t="s">
        <v>251</v>
      </c>
      <c r="AQ14" s="657"/>
      <c r="AR14" s="657"/>
      <c r="AS14" s="657"/>
      <c r="AT14" s="657"/>
      <c r="AU14" s="657"/>
      <c r="AV14" s="657"/>
      <c r="AW14" s="657"/>
      <c r="AX14" s="657"/>
      <c r="AY14" s="657"/>
      <c r="AZ14" s="657"/>
      <c r="BA14" s="657"/>
      <c r="BB14" s="657"/>
      <c r="BC14" s="657"/>
      <c r="BD14" s="657"/>
      <c r="BE14" s="657"/>
      <c r="BF14" s="658"/>
      <c r="BG14" s="659">
        <v>143672</v>
      </c>
      <c r="BH14" s="660"/>
      <c r="BI14" s="660"/>
      <c r="BJ14" s="660"/>
      <c r="BK14" s="660"/>
      <c r="BL14" s="660"/>
      <c r="BM14" s="660"/>
      <c r="BN14" s="661"/>
      <c r="BO14" s="662">
        <v>2.4</v>
      </c>
      <c r="BP14" s="662"/>
      <c r="BQ14" s="662"/>
      <c r="BR14" s="662"/>
      <c r="BS14" s="668" t="s">
        <v>121</v>
      </c>
      <c r="BT14" s="660"/>
      <c r="BU14" s="660"/>
      <c r="BV14" s="660"/>
      <c r="BW14" s="660"/>
      <c r="BX14" s="660"/>
      <c r="BY14" s="660"/>
      <c r="BZ14" s="660"/>
      <c r="CA14" s="660"/>
      <c r="CB14" s="669"/>
      <c r="CD14" s="674" t="s">
        <v>252</v>
      </c>
      <c r="CE14" s="675"/>
      <c r="CF14" s="675"/>
      <c r="CG14" s="675"/>
      <c r="CH14" s="675"/>
      <c r="CI14" s="675"/>
      <c r="CJ14" s="675"/>
      <c r="CK14" s="675"/>
      <c r="CL14" s="675"/>
      <c r="CM14" s="675"/>
      <c r="CN14" s="675"/>
      <c r="CO14" s="675"/>
      <c r="CP14" s="675"/>
      <c r="CQ14" s="676"/>
      <c r="CR14" s="659">
        <v>1005335</v>
      </c>
      <c r="CS14" s="660"/>
      <c r="CT14" s="660"/>
      <c r="CU14" s="660"/>
      <c r="CV14" s="660"/>
      <c r="CW14" s="660"/>
      <c r="CX14" s="660"/>
      <c r="CY14" s="661"/>
      <c r="CZ14" s="662">
        <v>5.7</v>
      </c>
      <c r="DA14" s="662"/>
      <c r="DB14" s="662"/>
      <c r="DC14" s="662"/>
      <c r="DD14" s="668">
        <v>75901</v>
      </c>
      <c r="DE14" s="660"/>
      <c r="DF14" s="660"/>
      <c r="DG14" s="660"/>
      <c r="DH14" s="660"/>
      <c r="DI14" s="660"/>
      <c r="DJ14" s="660"/>
      <c r="DK14" s="660"/>
      <c r="DL14" s="660"/>
      <c r="DM14" s="660"/>
      <c r="DN14" s="660"/>
      <c r="DO14" s="660"/>
      <c r="DP14" s="661"/>
      <c r="DQ14" s="668">
        <v>934845</v>
      </c>
      <c r="DR14" s="660"/>
      <c r="DS14" s="660"/>
      <c r="DT14" s="660"/>
      <c r="DU14" s="660"/>
      <c r="DV14" s="660"/>
      <c r="DW14" s="660"/>
      <c r="DX14" s="660"/>
      <c r="DY14" s="660"/>
      <c r="DZ14" s="660"/>
      <c r="EA14" s="660"/>
      <c r="EB14" s="660"/>
      <c r="EC14" s="669"/>
    </row>
    <row r="15" spans="2:143" ht="11.25" customHeight="1">
      <c r="B15" s="656" t="s">
        <v>253</v>
      </c>
      <c r="C15" s="657"/>
      <c r="D15" s="657"/>
      <c r="E15" s="657"/>
      <c r="F15" s="657"/>
      <c r="G15" s="657"/>
      <c r="H15" s="657"/>
      <c r="I15" s="657"/>
      <c r="J15" s="657"/>
      <c r="K15" s="657"/>
      <c r="L15" s="657"/>
      <c r="M15" s="657"/>
      <c r="N15" s="657"/>
      <c r="O15" s="657"/>
      <c r="P15" s="657"/>
      <c r="Q15" s="658"/>
      <c r="R15" s="659">
        <v>51271</v>
      </c>
      <c r="S15" s="660"/>
      <c r="T15" s="660"/>
      <c r="U15" s="660"/>
      <c r="V15" s="660"/>
      <c r="W15" s="660"/>
      <c r="X15" s="660"/>
      <c r="Y15" s="661"/>
      <c r="Z15" s="662">
        <v>0.3</v>
      </c>
      <c r="AA15" s="662"/>
      <c r="AB15" s="662"/>
      <c r="AC15" s="662"/>
      <c r="AD15" s="663">
        <v>51271</v>
      </c>
      <c r="AE15" s="663"/>
      <c r="AF15" s="663"/>
      <c r="AG15" s="663"/>
      <c r="AH15" s="663"/>
      <c r="AI15" s="663"/>
      <c r="AJ15" s="663"/>
      <c r="AK15" s="663"/>
      <c r="AL15" s="664">
        <v>0.5</v>
      </c>
      <c r="AM15" s="665"/>
      <c r="AN15" s="665"/>
      <c r="AO15" s="666"/>
      <c r="AP15" s="656" t="s">
        <v>254</v>
      </c>
      <c r="AQ15" s="657"/>
      <c r="AR15" s="657"/>
      <c r="AS15" s="657"/>
      <c r="AT15" s="657"/>
      <c r="AU15" s="657"/>
      <c r="AV15" s="657"/>
      <c r="AW15" s="657"/>
      <c r="AX15" s="657"/>
      <c r="AY15" s="657"/>
      <c r="AZ15" s="657"/>
      <c r="BA15" s="657"/>
      <c r="BB15" s="657"/>
      <c r="BC15" s="657"/>
      <c r="BD15" s="657"/>
      <c r="BE15" s="657"/>
      <c r="BF15" s="658"/>
      <c r="BG15" s="659">
        <v>412547</v>
      </c>
      <c r="BH15" s="660"/>
      <c r="BI15" s="660"/>
      <c r="BJ15" s="660"/>
      <c r="BK15" s="660"/>
      <c r="BL15" s="660"/>
      <c r="BM15" s="660"/>
      <c r="BN15" s="661"/>
      <c r="BO15" s="662">
        <v>7</v>
      </c>
      <c r="BP15" s="662"/>
      <c r="BQ15" s="662"/>
      <c r="BR15" s="662"/>
      <c r="BS15" s="668" t="s">
        <v>121</v>
      </c>
      <c r="BT15" s="660"/>
      <c r="BU15" s="660"/>
      <c r="BV15" s="660"/>
      <c r="BW15" s="660"/>
      <c r="BX15" s="660"/>
      <c r="BY15" s="660"/>
      <c r="BZ15" s="660"/>
      <c r="CA15" s="660"/>
      <c r="CB15" s="669"/>
      <c r="CD15" s="674" t="s">
        <v>255</v>
      </c>
      <c r="CE15" s="675"/>
      <c r="CF15" s="675"/>
      <c r="CG15" s="675"/>
      <c r="CH15" s="675"/>
      <c r="CI15" s="675"/>
      <c r="CJ15" s="675"/>
      <c r="CK15" s="675"/>
      <c r="CL15" s="675"/>
      <c r="CM15" s="675"/>
      <c r="CN15" s="675"/>
      <c r="CO15" s="675"/>
      <c r="CP15" s="675"/>
      <c r="CQ15" s="676"/>
      <c r="CR15" s="659">
        <v>1546266</v>
      </c>
      <c r="CS15" s="660"/>
      <c r="CT15" s="660"/>
      <c r="CU15" s="660"/>
      <c r="CV15" s="660"/>
      <c r="CW15" s="660"/>
      <c r="CX15" s="660"/>
      <c r="CY15" s="661"/>
      <c r="CZ15" s="662">
        <v>8.6999999999999993</v>
      </c>
      <c r="DA15" s="662"/>
      <c r="DB15" s="662"/>
      <c r="DC15" s="662"/>
      <c r="DD15" s="668">
        <v>129685</v>
      </c>
      <c r="DE15" s="660"/>
      <c r="DF15" s="660"/>
      <c r="DG15" s="660"/>
      <c r="DH15" s="660"/>
      <c r="DI15" s="660"/>
      <c r="DJ15" s="660"/>
      <c r="DK15" s="660"/>
      <c r="DL15" s="660"/>
      <c r="DM15" s="660"/>
      <c r="DN15" s="660"/>
      <c r="DO15" s="660"/>
      <c r="DP15" s="661"/>
      <c r="DQ15" s="668">
        <v>1106008</v>
      </c>
      <c r="DR15" s="660"/>
      <c r="DS15" s="660"/>
      <c r="DT15" s="660"/>
      <c r="DU15" s="660"/>
      <c r="DV15" s="660"/>
      <c r="DW15" s="660"/>
      <c r="DX15" s="660"/>
      <c r="DY15" s="660"/>
      <c r="DZ15" s="660"/>
      <c r="EA15" s="660"/>
      <c r="EB15" s="660"/>
      <c r="EC15" s="669"/>
    </row>
    <row r="16" spans="2:143" ht="11.25" customHeight="1">
      <c r="B16" s="656" t="s">
        <v>256</v>
      </c>
      <c r="C16" s="657"/>
      <c r="D16" s="657"/>
      <c r="E16" s="657"/>
      <c r="F16" s="657"/>
      <c r="G16" s="657"/>
      <c r="H16" s="657"/>
      <c r="I16" s="657"/>
      <c r="J16" s="657"/>
      <c r="K16" s="657"/>
      <c r="L16" s="657"/>
      <c r="M16" s="657"/>
      <c r="N16" s="657"/>
      <c r="O16" s="657"/>
      <c r="P16" s="657"/>
      <c r="Q16" s="658"/>
      <c r="R16" s="659" t="s">
        <v>121</v>
      </c>
      <c r="S16" s="660"/>
      <c r="T16" s="660"/>
      <c r="U16" s="660"/>
      <c r="V16" s="660"/>
      <c r="W16" s="660"/>
      <c r="X16" s="660"/>
      <c r="Y16" s="661"/>
      <c r="Z16" s="662" t="s">
        <v>233</v>
      </c>
      <c r="AA16" s="662"/>
      <c r="AB16" s="662"/>
      <c r="AC16" s="662"/>
      <c r="AD16" s="663" t="s">
        <v>233</v>
      </c>
      <c r="AE16" s="663"/>
      <c r="AF16" s="663"/>
      <c r="AG16" s="663"/>
      <c r="AH16" s="663"/>
      <c r="AI16" s="663"/>
      <c r="AJ16" s="663"/>
      <c r="AK16" s="663"/>
      <c r="AL16" s="664" t="s">
        <v>233</v>
      </c>
      <c r="AM16" s="665"/>
      <c r="AN16" s="665"/>
      <c r="AO16" s="666"/>
      <c r="AP16" s="656" t="s">
        <v>257</v>
      </c>
      <c r="AQ16" s="657"/>
      <c r="AR16" s="657"/>
      <c r="AS16" s="657"/>
      <c r="AT16" s="657"/>
      <c r="AU16" s="657"/>
      <c r="AV16" s="657"/>
      <c r="AW16" s="657"/>
      <c r="AX16" s="657"/>
      <c r="AY16" s="657"/>
      <c r="AZ16" s="657"/>
      <c r="BA16" s="657"/>
      <c r="BB16" s="657"/>
      <c r="BC16" s="657"/>
      <c r="BD16" s="657"/>
      <c r="BE16" s="657"/>
      <c r="BF16" s="658"/>
      <c r="BG16" s="659" t="s">
        <v>121</v>
      </c>
      <c r="BH16" s="660"/>
      <c r="BI16" s="660"/>
      <c r="BJ16" s="660"/>
      <c r="BK16" s="660"/>
      <c r="BL16" s="660"/>
      <c r="BM16" s="660"/>
      <c r="BN16" s="661"/>
      <c r="BO16" s="662" t="s">
        <v>121</v>
      </c>
      <c r="BP16" s="662"/>
      <c r="BQ16" s="662"/>
      <c r="BR16" s="662"/>
      <c r="BS16" s="668" t="s">
        <v>233</v>
      </c>
      <c r="BT16" s="660"/>
      <c r="BU16" s="660"/>
      <c r="BV16" s="660"/>
      <c r="BW16" s="660"/>
      <c r="BX16" s="660"/>
      <c r="BY16" s="660"/>
      <c r="BZ16" s="660"/>
      <c r="CA16" s="660"/>
      <c r="CB16" s="669"/>
      <c r="CD16" s="674" t="s">
        <v>258</v>
      </c>
      <c r="CE16" s="675"/>
      <c r="CF16" s="675"/>
      <c r="CG16" s="675"/>
      <c r="CH16" s="675"/>
      <c r="CI16" s="675"/>
      <c r="CJ16" s="675"/>
      <c r="CK16" s="675"/>
      <c r="CL16" s="675"/>
      <c r="CM16" s="675"/>
      <c r="CN16" s="675"/>
      <c r="CO16" s="675"/>
      <c r="CP16" s="675"/>
      <c r="CQ16" s="676"/>
      <c r="CR16" s="659">
        <v>61636</v>
      </c>
      <c r="CS16" s="660"/>
      <c r="CT16" s="660"/>
      <c r="CU16" s="660"/>
      <c r="CV16" s="660"/>
      <c r="CW16" s="660"/>
      <c r="CX16" s="660"/>
      <c r="CY16" s="661"/>
      <c r="CZ16" s="662">
        <v>0.3</v>
      </c>
      <c r="DA16" s="662"/>
      <c r="DB16" s="662"/>
      <c r="DC16" s="662"/>
      <c r="DD16" s="668" t="s">
        <v>233</v>
      </c>
      <c r="DE16" s="660"/>
      <c r="DF16" s="660"/>
      <c r="DG16" s="660"/>
      <c r="DH16" s="660"/>
      <c r="DI16" s="660"/>
      <c r="DJ16" s="660"/>
      <c r="DK16" s="660"/>
      <c r="DL16" s="660"/>
      <c r="DM16" s="660"/>
      <c r="DN16" s="660"/>
      <c r="DO16" s="660"/>
      <c r="DP16" s="661"/>
      <c r="DQ16" s="668">
        <v>41767</v>
      </c>
      <c r="DR16" s="660"/>
      <c r="DS16" s="660"/>
      <c r="DT16" s="660"/>
      <c r="DU16" s="660"/>
      <c r="DV16" s="660"/>
      <c r="DW16" s="660"/>
      <c r="DX16" s="660"/>
      <c r="DY16" s="660"/>
      <c r="DZ16" s="660"/>
      <c r="EA16" s="660"/>
      <c r="EB16" s="660"/>
      <c r="EC16" s="669"/>
    </row>
    <row r="17" spans="2:133" ht="11.25" customHeight="1">
      <c r="B17" s="656" t="s">
        <v>259</v>
      </c>
      <c r="C17" s="657"/>
      <c r="D17" s="657"/>
      <c r="E17" s="657"/>
      <c r="F17" s="657"/>
      <c r="G17" s="657"/>
      <c r="H17" s="657"/>
      <c r="I17" s="657"/>
      <c r="J17" s="657"/>
      <c r="K17" s="657"/>
      <c r="L17" s="657"/>
      <c r="M17" s="657"/>
      <c r="N17" s="657"/>
      <c r="O17" s="657"/>
      <c r="P17" s="657"/>
      <c r="Q17" s="658"/>
      <c r="R17" s="659">
        <v>18510</v>
      </c>
      <c r="S17" s="660"/>
      <c r="T17" s="660"/>
      <c r="U17" s="660"/>
      <c r="V17" s="660"/>
      <c r="W17" s="660"/>
      <c r="X17" s="660"/>
      <c r="Y17" s="661"/>
      <c r="Z17" s="662">
        <v>0.1</v>
      </c>
      <c r="AA17" s="662"/>
      <c r="AB17" s="662"/>
      <c r="AC17" s="662"/>
      <c r="AD17" s="663">
        <v>18510</v>
      </c>
      <c r="AE17" s="663"/>
      <c r="AF17" s="663"/>
      <c r="AG17" s="663"/>
      <c r="AH17" s="663"/>
      <c r="AI17" s="663"/>
      <c r="AJ17" s="663"/>
      <c r="AK17" s="663"/>
      <c r="AL17" s="664">
        <v>0.2</v>
      </c>
      <c r="AM17" s="665"/>
      <c r="AN17" s="665"/>
      <c r="AO17" s="666"/>
      <c r="AP17" s="656" t="s">
        <v>260</v>
      </c>
      <c r="AQ17" s="657"/>
      <c r="AR17" s="657"/>
      <c r="AS17" s="657"/>
      <c r="AT17" s="657"/>
      <c r="AU17" s="657"/>
      <c r="AV17" s="657"/>
      <c r="AW17" s="657"/>
      <c r="AX17" s="657"/>
      <c r="AY17" s="657"/>
      <c r="AZ17" s="657"/>
      <c r="BA17" s="657"/>
      <c r="BB17" s="657"/>
      <c r="BC17" s="657"/>
      <c r="BD17" s="657"/>
      <c r="BE17" s="657"/>
      <c r="BF17" s="658"/>
      <c r="BG17" s="659" t="s">
        <v>233</v>
      </c>
      <c r="BH17" s="660"/>
      <c r="BI17" s="660"/>
      <c r="BJ17" s="660"/>
      <c r="BK17" s="660"/>
      <c r="BL17" s="660"/>
      <c r="BM17" s="660"/>
      <c r="BN17" s="661"/>
      <c r="BO17" s="662" t="s">
        <v>233</v>
      </c>
      <c r="BP17" s="662"/>
      <c r="BQ17" s="662"/>
      <c r="BR17" s="662"/>
      <c r="BS17" s="668" t="s">
        <v>233</v>
      </c>
      <c r="BT17" s="660"/>
      <c r="BU17" s="660"/>
      <c r="BV17" s="660"/>
      <c r="BW17" s="660"/>
      <c r="BX17" s="660"/>
      <c r="BY17" s="660"/>
      <c r="BZ17" s="660"/>
      <c r="CA17" s="660"/>
      <c r="CB17" s="669"/>
      <c r="CD17" s="674" t="s">
        <v>261</v>
      </c>
      <c r="CE17" s="675"/>
      <c r="CF17" s="675"/>
      <c r="CG17" s="675"/>
      <c r="CH17" s="675"/>
      <c r="CI17" s="675"/>
      <c r="CJ17" s="675"/>
      <c r="CK17" s="675"/>
      <c r="CL17" s="675"/>
      <c r="CM17" s="675"/>
      <c r="CN17" s="675"/>
      <c r="CO17" s="675"/>
      <c r="CP17" s="675"/>
      <c r="CQ17" s="676"/>
      <c r="CR17" s="659">
        <v>1809125</v>
      </c>
      <c r="CS17" s="660"/>
      <c r="CT17" s="660"/>
      <c r="CU17" s="660"/>
      <c r="CV17" s="660"/>
      <c r="CW17" s="660"/>
      <c r="CX17" s="660"/>
      <c r="CY17" s="661"/>
      <c r="CZ17" s="662">
        <v>10.199999999999999</v>
      </c>
      <c r="DA17" s="662"/>
      <c r="DB17" s="662"/>
      <c r="DC17" s="662"/>
      <c r="DD17" s="668" t="s">
        <v>121</v>
      </c>
      <c r="DE17" s="660"/>
      <c r="DF17" s="660"/>
      <c r="DG17" s="660"/>
      <c r="DH17" s="660"/>
      <c r="DI17" s="660"/>
      <c r="DJ17" s="660"/>
      <c r="DK17" s="660"/>
      <c r="DL17" s="660"/>
      <c r="DM17" s="660"/>
      <c r="DN17" s="660"/>
      <c r="DO17" s="660"/>
      <c r="DP17" s="661"/>
      <c r="DQ17" s="668">
        <v>1738899</v>
      </c>
      <c r="DR17" s="660"/>
      <c r="DS17" s="660"/>
      <c r="DT17" s="660"/>
      <c r="DU17" s="660"/>
      <c r="DV17" s="660"/>
      <c r="DW17" s="660"/>
      <c r="DX17" s="660"/>
      <c r="DY17" s="660"/>
      <c r="DZ17" s="660"/>
      <c r="EA17" s="660"/>
      <c r="EB17" s="660"/>
      <c r="EC17" s="669"/>
    </row>
    <row r="18" spans="2:133" ht="11.25" customHeight="1">
      <c r="B18" s="656" t="s">
        <v>262</v>
      </c>
      <c r="C18" s="657"/>
      <c r="D18" s="657"/>
      <c r="E18" s="657"/>
      <c r="F18" s="657"/>
      <c r="G18" s="657"/>
      <c r="H18" s="657"/>
      <c r="I18" s="657"/>
      <c r="J18" s="657"/>
      <c r="K18" s="657"/>
      <c r="L18" s="657"/>
      <c r="M18" s="657"/>
      <c r="N18" s="657"/>
      <c r="O18" s="657"/>
      <c r="P18" s="657"/>
      <c r="Q18" s="658"/>
      <c r="R18" s="659">
        <v>4045590</v>
      </c>
      <c r="S18" s="660"/>
      <c r="T18" s="660"/>
      <c r="U18" s="660"/>
      <c r="V18" s="660"/>
      <c r="W18" s="660"/>
      <c r="X18" s="660"/>
      <c r="Y18" s="661"/>
      <c r="Z18" s="662">
        <v>21.4</v>
      </c>
      <c r="AA18" s="662"/>
      <c r="AB18" s="662"/>
      <c r="AC18" s="662"/>
      <c r="AD18" s="663">
        <v>3737979</v>
      </c>
      <c r="AE18" s="663"/>
      <c r="AF18" s="663"/>
      <c r="AG18" s="663"/>
      <c r="AH18" s="663"/>
      <c r="AI18" s="663"/>
      <c r="AJ18" s="663"/>
      <c r="AK18" s="663"/>
      <c r="AL18" s="664">
        <v>35.9</v>
      </c>
      <c r="AM18" s="665"/>
      <c r="AN18" s="665"/>
      <c r="AO18" s="666"/>
      <c r="AP18" s="656" t="s">
        <v>263</v>
      </c>
      <c r="AQ18" s="657"/>
      <c r="AR18" s="657"/>
      <c r="AS18" s="657"/>
      <c r="AT18" s="657"/>
      <c r="AU18" s="657"/>
      <c r="AV18" s="657"/>
      <c r="AW18" s="657"/>
      <c r="AX18" s="657"/>
      <c r="AY18" s="657"/>
      <c r="AZ18" s="657"/>
      <c r="BA18" s="657"/>
      <c r="BB18" s="657"/>
      <c r="BC18" s="657"/>
      <c r="BD18" s="657"/>
      <c r="BE18" s="657"/>
      <c r="BF18" s="658"/>
      <c r="BG18" s="659" t="s">
        <v>233</v>
      </c>
      <c r="BH18" s="660"/>
      <c r="BI18" s="660"/>
      <c r="BJ18" s="660"/>
      <c r="BK18" s="660"/>
      <c r="BL18" s="660"/>
      <c r="BM18" s="660"/>
      <c r="BN18" s="661"/>
      <c r="BO18" s="662" t="s">
        <v>121</v>
      </c>
      <c r="BP18" s="662"/>
      <c r="BQ18" s="662"/>
      <c r="BR18" s="662"/>
      <c r="BS18" s="668" t="s">
        <v>233</v>
      </c>
      <c r="BT18" s="660"/>
      <c r="BU18" s="660"/>
      <c r="BV18" s="660"/>
      <c r="BW18" s="660"/>
      <c r="BX18" s="660"/>
      <c r="BY18" s="660"/>
      <c r="BZ18" s="660"/>
      <c r="CA18" s="660"/>
      <c r="CB18" s="669"/>
      <c r="CD18" s="674" t="s">
        <v>264</v>
      </c>
      <c r="CE18" s="675"/>
      <c r="CF18" s="675"/>
      <c r="CG18" s="675"/>
      <c r="CH18" s="675"/>
      <c r="CI18" s="675"/>
      <c r="CJ18" s="675"/>
      <c r="CK18" s="675"/>
      <c r="CL18" s="675"/>
      <c r="CM18" s="675"/>
      <c r="CN18" s="675"/>
      <c r="CO18" s="675"/>
      <c r="CP18" s="675"/>
      <c r="CQ18" s="676"/>
      <c r="CR18" s="659" t="s">
        <v>121</v>
      </c>
      <c r="CS18" s="660"/>
      <c r="CT18" s="660"/>
      <c r="CU18" s="660"/>
      <c r="CV18" s="660"/>
      <c r="CW18" s="660"/>
      <c r="CX18" s="660"/>
      <c r="CY18" s="661"/>
      <c r="CZ18" s="662" t="s">
        <v>121</v>
      </c>
      <c r="DA18" s="662"/>
      <c r="DB18" s="662"/>
      <c r="DC18" s="662"/>
      <c r="DD18" s="668" t="s">
        <v>233</v>
      </c>
      <c r="DE18" s="660"/>
      <c r="DF18" s="660"/>
      <c r="DG18" s="660"/>
      <c r="DH18" s="660"/>
      <c r="DI18" s="660"/>
      <c r="DJ18" s="660"/>
      <c r="DK18" s="660"/>
      <c r="DL18" s="660"/>
      <c r="DM18" s="660"/>
      <c r="DN18" s="660"/>
      <c r="DO18" s="660"/>
      <c r="DP18" s="661"/>
      <c r="DQ18" s="668" t="s">
        <v>233</v>
      </c>
      <c r="DR18" s="660"/>
      <c r="DS18" s="660"/>
      <c r="DT18" s="660"/>
      <c r="DU18" s="660"/>
      <c r="DV18" s="660"/>
      <c r="DW18" s="660"/>
      <c r="DX18" s="660"/>
      <c r="DY18" s="660"/>
      <c r="DZ18" s="660"/>
      <c r="EA18" s="660"/>
      <c r="EB18" s="660"/>
      <c r="EC18" s="669"/>
    </row>
    <row r="19" spans="2:133" ht="11.25" customHeight="1">
      <c r="B19" s="656" t="s">
        <v>265</v>
      </c>
      <c r="C19" s="657"/>
      <c r="D19" s="657"/>
      <c r="E19" s="657"/>
      <c r="F19" s="657"/>
      <c r="G19" s="657"/>
      <c r="H19" s="657"/>
      <c r="I19" s="657"/>
      <c r="J19" s="657"/>
      <c r="K19" s="657"/>
      <c r="L19" s="657"/>
      <c r="M19" s="657"/>
      <c r="N19" s="657"/>
      <c r="O19" s="657"/>
      <c r="P19" s="657"/>
      <c r="Q19" s="658"/>
      <c r="R19" s="659">
        <v>3737979</v>
      </c>
      <c r="S19" s="660"/>
      <c r="T19" s="660"/>
      <c r="U19" s="660"/>
      <c r="V19" s="660"/>
      <c r="W19" s="660"/>
      <c r="X19" s="660"/>
      <c r="Y19" s="661"/>
      <c r="Z19" s="662">
        <v>19.8</v>
      </c>
      <c r="AA19" s="662"/>
      <c r="AB19" s="662"/>
      <c r="AC19" s="662"/>
      <c r="AD19" s="663">
        <v>3737979</v>
      </c>
      <c r="AE19" s="663"/>
      <c r="AF19" s="663"/>
      <c r="AG19" s="663"/>
      <c r="AH19" s="663"/>
      <c r="AI19" s="663"/>
      <c r="AJ19" s="663"/>
      <c r="AK19" s="663"/>
      <c r="AL19" s="664">
        <v>35.9</v>
      </c>
      <c r="AM19" s="665"/>
      <c r="AN19" s="665"/>
      <c r="AO19" s="666"/>
      <c r="AP19" s="656" t="s">
        <v>266</v>
      </c>
      <c r="AQ19" s="657"/>
      <c r="AR19" s="657"/>
      <c r="AS19" s="657"/>
      <c r="AT19" s="657"/>
      <c r="AU19" s="657"/>
      <c r="AV19" s="657"/>
      <c r="AW19" s="657"/>
      <c r="AX19" s="657"/>
      <c r="AY19" s="657"/>
      <c r="AZ19" s="657"/>
      <c r="BA19" s="657"/>
      <c r="BB19" s="657"/>
      <c r="BC19" s="657"/>
      <c r="BD19" s="657"/>
      <c r="BE19" s="657"/>
      <c r="BF19" s="658"/>
      <c r="BG19" s="659">
        <v>530485</v>
      </c>
      <c r="BH19" s="660"/>
      <c r="BI19" s="660"/>
      <c r="BJ19" s="660"/>
      <c r="BK19" s="660"/>
      <c r="BL19" s="660"/>
      <c r="BM19" s="660"/>
      <c r="BN19" s="661"/>
      <c r="BO19" s="662">
        <v>9</v>
      </c>
      <c r="BP19" s="662"/>
      <c r="BQ19" s="662"/>
      <c r="BR19" s="662"/>
      <c r="BS19" s="668" t="s">
        <v>233</v>
      </c>
      <c r="BT19" s="660"/>
      <c r="BU19" s="660"/>
      <c r="BV19" s="660"/>
      <c r="BW19" s="660"/>
      <c r="BX19" s="660"/>
      <c r="BY19" s="660"/>
      <c r="BZ19" s="660"/>
      <c r="CA19" s="660"/>
      <c r="CB19" s="669"/>
      <c r="CD19" s="674" t="s">
        <v>267</v>
      </c>
      <c r="CE19" s="675"/>
      <c r="CF19" s="675"/>
      <c r="CG19" s="675"/>
      <c r="CH19" s="675"/>
      <c r="CI19" s="675"/>
      <c r="CJ19" s="675"/>
      <c r="CK19" s="675"/>
      <c r="CL19" s="675"/>
      <c r="CM19" s="675"/>
      <c r="CN19" s="675"/>
      <c r="CO19" s="675"/>
      <c r="CP19" s="675"/>
      <c r="CQ19" s="676"/>
      <c r="CR19" s="659" t="s">
        <v>121</v>
      </c>
      <c r="CS19" s="660"/>
      <c r="CT19" s="660"/>
      <c r="CU19" s="660"/>
      <c r="CV19" s="660"/>
      <c r="CW19" s="660"/>
      <c r="CX19" s="660"/>
      <c r="CY19" s="661"/>
      <c r="CZ19" s="662" t="s">
        <v>233</v>
      </c>
      <c r="DA19" s="662"/>
      <c r="DB19" s="662"/>
      <c r="DC19" s="662"/>
      <c r="DD19" s="668" t="s">
        <v>233</v>
      </c>
      <c r="DE19" s="660"/>
      <c r="DF19" s="660"/>
      <c r="DG19" s="660"/>
      <c r="DH19" s="660"/>
      <c r="DI19" s="660"/>
      <c r="DJ19" s="660"/>
      <c r="DK19" s="660"/>
      <c r="DL19" s="660"/>
      <c r="DM19" s="660"/>
      <c r="DN19" s="660"/>
      <c r="DO19" s="660"/>
      <c r="DP19" s="661"/>
      <c r="DQ19" s="668" t="s">
        <v>233</v>
      </c>
      <c r="DR19" s="660"/>
      <c r="DS19" s="660"/>
      <c r="DT19" s="660"/>
      <c r="DU19" s="660"/>
      <c r="DV19" s="660"/>
      <c r="DW19" s="660"/>
      <c r="DX19" s="660"/>
      <c r="DY19" s="660"/>
      <c r="DZ19" s="660"/>
      <c r="EA19" s="660"/>
      <c r="EB19" s="660"/>
      <c r="EC19" s="669"/>
    </row>
    <row r="20" spans="2:133" ht="11.25" customHeight="1">
      <c r="B20" s="656" t="s">
        <v>268</v>
      </c>
      <c r="C20" s="657"/>
      <c r="D20" s="657"/>
      <c r="E20" s="657"/>
      <c r="F20" s="657"/>
      <c r="G20" s="657"/>
      <c r="H20" s="657"/>
      <c r="I20" s="657"/>
      <c r="J20" s="657"/>
      <c r="K20" s="657"/>
      <c r="L20" s="657"/>
      <c r="M20" s="657"/>
      <c r="N20" s="657"/>
      <c r="O20" s="657"/>
      <c r="P20" s="657"/>
      <c r="Q20" s="658"/>
      <c r="R20" s="659">
        <v>307602</v>
      </c>
      <c r="S20" s="660"/>
      <c r="T20" s="660"/>
      <c r="U20" s="660"/>
      <c r="V20" s="660"/>
      <c r="W20" s="660"/>
      <c r="X20" s="660"/>
      <c r="Y20" s="661"/>
      <c r="Z20" s="662">
        <v>1.6</v>
      </c>
      <c r="AA20" s="662"/>
      <c r="AB20" s="662"/>
      <c r="AC20" s="662"/>
      <c r="AD20" s="663" t="s">
        <v>233</v>
      </c>
      <c r="AE20" s="663"/>
      <c r="AF20" s="663"/>
      <c r="AG20" s="663"/>
      <c r="AH20" s="663"/>
      <c r="AI20" s="663"/>
      <c r="AJ20" s="663"/>
      <c r="AK20" s="663"/>
      <c r="AL20" s="664" t="s">
        <v>121</v>
      </c>
      <c r="AM20" s="665"/>
      <c r="AN20" s="665"/>
      <c r="AO20" s="666"/>
      <c r="AP20" s="656" t="s">
        <v>269</v>
      </c>
      <c r="AQ20" s="657"/>
      <c r="AR20" s="657"/>
      <c r="AS20" s="657"/>
      <c r="AT20" s="657"/>
      <c r="AU20" s="657"/>
      <c r="AV20" s="657"/>
      <c r="AW20" s="657"/>
      <c r="AX20" s="657"/>
      <c r="AY20" s="657"/>
      <c r="AZ20" s="657"/>
      <c r="BA20" s="657"/>
      <c r="BB20" s="657"/>
      <c r="BC20" s="657"/>
      <c r="BD20" s="657"/>
      <c r="BE20" s="657"/>
      <c r="BF20" s="658"/>
      <c r="BG20" s="659">
        <v>530485</v>
      </c>
      <c r="BH20" s="660"/>
      <c r="BI20" s="660"/>
      <c r="BJ20" s="660"/>
      <c r="BK20" s="660"/>
      <c r="BL20" s="660"/>
      <c r="BM20" s="660"/>
      <c r="BN20" s="661"/>
      <c r="BO20" s="662">
        <v>9</v>
      </c>
      <c r="BP20" s="662"/>
      <c r="BQ20" s="662"/>
      <c r="BR20" s="662"/>
      <c r="BS20" s="668" t="s">
        <v>121</v>
      </c>
      <c r="BT20" s="660"/>
      <c r="BU20" s="660"/>
      <c r="BV20" s="660"/>
      <c r="BW20" s="660"/>
      <c r="BX20" s="660"/>
      <c r="BY20" s="660"/>
      <c r="BZ20" s="660"/>
      <c r="CA20" s="660"/>
      <c r="CB20" s="669"/>
      <c r="CD20" s="674" t="s">
        <v>270</v>
      </c>
      <c r="CE20" s="675"/>
      <c r="CF20" s="675"/>
      <c r="CG20" s="675"/>
      <c r="CH20" s="675"/>
      <c r="CI20" s="675"/>
      <c r="CJ20" s="675"/>
      <c r="CK20" s="675"/>
      <c r="CL20" s="675"/>
      <c r="CM20" s="675"/>
      <c r="CN20" s="675"/>
      <c r="CO20" s="675"/>
      <c r="CP20" s="675"/>
      <c r="CQ20" s="676"/>
      <c r="CR20" s="659">
        <v>17748146</v>
      </c>
      <c r="CS20" s="660"/>
      <c r="CT20" s="660"/>
      <c r="CU20" s="660"/>
      <c r="CV20" s="660"/>
      <c r="CW20" s="660"/>
      <c r="CX20" s="660"/>
      <c r="CY20" s="661"/>
      <c r="CZ20" s="662">
        <v>100</v>
      </c>
      <c r="DA20" s="662"/>
      <c r="DB20" s="662"/>
      <c r="DC20" s="662"/>
      <c r="DD20" s="668">
        <v>967555</v>
      </c>
      <c r="DE20" s="660"/>
      <c r="DF20" s="660"/>
      <c r="DG20" s="660"/>
      <c r="DH20" s="660"/>
      <c r="DI20" s="660"/>
      <c r="DJ20" s="660"/>
      <c r="DK20" s="660"/>
      <c r="DL20" s="660"/>
      <c r="DM20" s="660"/>
      <c r="DN20" s="660"/>
      <c r="DO20" s="660"/>
      <c r="DP20" s="661"/>
      <c r="DQ20" s="668">
        <v>11808808</v>
      </c>
      <c r="DR20" s="660"/>
      <c r="DS20" s="660"/>
      <c r="DT20" s="660"/>
      <c r="DU20" s="660"/>
      <c r="DV20" s="660"/>
      <c r="DW20" s="660"/>
      <c r="DX20" s="660"/>
      <c r="DY20" s="660"/>
      <c r="DZ20" s="660"/>
      <c r="EA20" s="660"/>
      <c r="EB20" s="660"/>
      <c r="EC20" s="669"/>
    </row>
    <row r="21" spans="2:133" ht="11.25" customHeight="1">
      <c r="B21" s="656" t="s">
        <v>271</v>
      </c>
      <c r="C21" s="657"/>
      <c r="D21" s="657"/>
      <c r="E21" s="657"/>
      <c r="F21" s="657"/>
      <c r="G21" s="657"/>
      <c r="H21" s="657"/>
      <c r="I21" s="657"/>
      <c r="J21" s="657"/>
      <c r="K21" s="657"/>
      <c r="L21" s="657"/>
      <c r="M21" s="657"/>
      <c r="N21" s="657"/>
      <c r="O21" s="657"/>
      <c r="P21" s="657"/>
      <c r="Q21" s="658"/>
      <c r="R21" s="659">
        <v>9</v>
      </c>
      <c r="S21" s="660"/>
      <c r="T21" s="660"/>
      <c r="U21" s="660"/>
      <c r="V21" s="660"/>
      <c r="W21" s="660"/>
      <c r="X21" s="660"/>
      <c r="Y21" s="661"/>
      <c r="Z21" s="662">
        <v>0</v>
      </c>
      <c r="AA21" s="662"/>
      <c r="AB21" s="662"/>
      <c r="AC21" s="662"/>
      <c r="AD21" s="663" t="s">
        <v>121</v>
      </c>
      <c r="AE21" s="663"/>
      <c r="AF21" s="663"/>
      <c r="AG21" s="663"/>
      <c r="AH21" s="663"/>
      <c r="AI21" s="663"/>
      <c r="AJ21" s="663"/>
      <c r="AK21" s="663"/>
      <c r="AL21" s="664" t="s">
        <v>121</v>
      </c>
      <c r="AM21" s="665"/>
      <c r="AN21" s="665"/>
      <c r="AO21" s="666"/>
      <c r="AP21" s="677" t="s">
        <v>272</v>
      </c>
      <c r="AQ21" s="678"/>
      <c r="AR21" s="678"/>
      <c r="AS21" s="678"/>
      <c r="AT21" s="678"/>
      <c r="AU21" s="678"/>
      <c r="AV21" s="678"/>
      <c r="AW21" s="678"/>
      <c r="AX21" s="678"/>
      <c r="AY21" s="678"/>
      <c r="AZ21" s="678"/>
      <c r="BA21" s="678"/>
      <c r="BB21" s="678"/>
      <c r="BC21" s="678"/>
      <c r="BD21" s="678"/>
      <c r="BE21" s="678"/>
      <c r="BF21" s="679"/>
      <c r="BG21" s="659">
        <v>29869</v>
      </c>
      <c r="BH21" s="660"/>
      <c r="BI21" s="660"/>
      <c r="BJ21" s="660"/>
      <c r="BK21" s="660"/>
      <c r="BL21" s="660"/>
      <c r="BM21" s="660"/>
      <c r="BN21" s="661"/>
      <c r="BO21" s="662">
        <v>0.5</v>
      </c>
      <c r="BP21" s="662"/>
      <c r="BQ21" s="662"/>
      <c r="BR21" s="662"/>
      <c r="BS21" s="668" t="s">
        <v>233</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273</v>
      </c>
      <c r="C22" s="657"/>
      <c r="D22" s="657"/>
      <c r="E22" s="657"/>
      <c r="F22" s="657"/>
      <c r="G22" s="657"/>
      <c r="H22" s="657"/>
      <c r="I22" s="657"/>
      <c r="J22" s="657"/>
      <c r="K22" s="657"/>
      <c r="L22" s="657"/>
      <c r="M22" s="657"/>
      <c r="N22" s="657"/>
      <c r="O22" s="657"/>
      <c r="P22" s="657"/>
      <c r="Q22" s="658"/>
      <c r="R22" s="659">
        <v>11072985</v>
      </c>
      <c r="S22" s="660"/>
      <c r="T22" s="660"/>
      <c r="U22" s="660"/>
      <c r="V22" s="660"/>
      <c r="W22" s="660"/>
      <c r="X22" s="660"/>
      <c r="Y22" s="661"/>
      <c r="Z22" s="662">
        <v>58.5</v>
      </c>
      <c r="AA22" s="662"/>
      <c r="AB22" s="662"/>
      <c r="AC22" s="662"/>
      <c r="AD22" s="663">
        <v>10264758</v>
      </c>
      <c r="AE22" s="663"/>
      <c r="AF22" s="663"/>
      <c r="AG22" s="663"/>
      <c r="AH22" s="663"/>
      <c r="AI22" s="663"/>
      <c r="AJ22" s="663"/>
      <c r="AK22" s="663"/>
      <c r="AL22" s="664">
        <v>98.6</v>
      </c>
      <c r="AM22" s="665"/>
      <c r="AN22" s="665"/>
      <c r="AO22" s="666"/>
      <c r="AP22" s="677" t="s">
        <v>274</v>
      </c>
      <c r="AQ22" s="678"/>
      <c r="AR22" s="678"/>
      <c r="AS22" s="678"/>
      <c r="AT22" s="678"/>
      <c r="AU22" s="678"/>
      <c r="AV22" s="678"/>
      <c r="AW22" s="678"/>
      <c r="AX22" s="678"/>
      <c r="AY22" s="678"/>
      <c r="AZ22" s="678"/>
      <c r="BA22" s="678"/>
      <c r="BB22" s="678"/>
      <c r="BC22" s="678"/>
      <c r="BD22" s="678"/>
      <c r="BE22" s="678"/>
      <c r="BF22" s="679"/>
      <c r="BG22" s="659" t="s">
        <v>121</v>
      </c>
      <c r="BH22" s="660"/>
      <c r="BI22" s="660"/>
      <c r="BJ22" s="660"/>
      <c r="BK22" s="660"/>
      <c r="BL22" s="660"/>
      <c r="BM22" s="660"/>
      <c r="BN22" s="661"/>
      <c r="BO22" s="662" t="s">
        <v>233</v>
      </c>
      <c r="BP22" s="662"/>
      <c r="BQ22" s="662"/>
      <c r="BR22" s="662"/>
      <c r="BS22" s="668" t="s">
        <v>121</v>
      </c>
      <c r="BT22" s="660"/>
      <c r="BU22" s="660"/>
      <c r="BV22" s="660"/>
      <c r="BW22" s="660"/>
      <c r="BX22" s="660"/>
      <c r="BY22" s="660"/>
      <c r="BZ22" s="660"/>
      <c r="CA22" s="660"/>
      <c r="CB22" s="669"/>
      <c r="CD22" s="641" t="s">
        <v>275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276</v>
      </c>
      <c r="C23" s="657"/>
      <c r="D23" s="657"/>
      <c r="E23" s="657"/>
      <c r="F23" s="657"/>
      <c r="G23" s="657"/>
      <c r="H23" s="657"/>
      <c r="I23" s="657"/>
      <c r="J23" s="657"/>
      <c r="K23" s="657"/>
      <c r="L23" s="657"/>
      <c r="M23" s="657"/>
      <c r="N23" s="657"/>
      <c r="O23" s="657"/>
      <c r="P23" s="657"/>
      <c r="Q23" s="658"/>
      <c r="R23" s="659">
        <v>6524</v>
      </c>
      <c r="S23" s="660"/>
      <c r="T23" s="660"/>
      <c r="U23" s="660"/>
      <c r="V23" s="660"/>
      <c r="W23" s="660"/>
      <c r="X23" s="660"/>
      <c r="Y23" s="661"/>
      <c r="Z23" s="662">
        <v>0</v>
      </c>
      <c r="AA23" s="662"/>
      <c r="AB23" s="662"/>
      <c r="AC23" s="662"/>
      <c r="AD23" s="663">
        <v>6524</v>
      </c>
      <c r="AE23" s="663"/>
      <c r="AF23" s="663"/>
      <c r="AG23" s="663"/>
      <c r="AH23" s="663"/>
      <c r="AI23" s="663"/>
      <c r="AJ23" s="663"/>
      <c r="AK23" s="663"/>
      <c r="AL23" s="664">
        <v>0.1</v>
      </c>
      <c r="AM23" s="665"/>
      <c r="AN23" s="665"/>
      <c r="AO23" s="666"/>
      <c r="AP23" s="677" t="s">
        <v>277</v>
      </c>
      <c r="AQ23" s="678"/>
      <c r="AR23" s="678"/>
      <c r="AS23" s="678"/>
      <c r="AT23" s="678"/>
      <c r="AU23" s="678"/>
      <c r="AV23" s="678"/>
      <c r="AW23" s="678"/>
      <c r="AX23" s="678"/>
      <c r="AY23" s="678"/>
      <c r="AZ23" s="678"/>
      <c r="BA23" s="678"/>
      <c r="BB23" s="678"/>
      <c r="BC23" s="678"/>
      <c r="BD23" s="678"/>
      <c r="BE23" s="678"/>
      <c r="BF23" s="679"/>
      <c r="BG23" s="659">
        <v>500616</v>
      </c>
      <c r="BH23" s="660"/>
      <c r="BI23" s="660"/>
      <c r="BJ23" s="660"/>
      <c r="BK23" s="660"/>
      <c r="BL23" s="660"/>
      <c r="BM23" s="660"/>
      <c r="BN23" s="661"/>
      <c r="BO23" s="662">
        <v>8.5</v>
      </c>
      <c r="BP23" s="662"/>
      <c r="BQ23" s="662"/>
      <c r="BR23" s="662"/>
      <c r="BS23" s="668" t="s">
        <v>121</v>
      </c>
      <c r="BT23" s="660"/>
      <c r="BU23" s="660"/>
      <c r="BV23" s="660"/>
      <c r="BW23" s="660"/>
      <c r="BX23" s="660"/>
      <c r="BY23" s="660"/>
      <c r="BZ23" s="660"/>
      <c r="CA23" s="660"/>
      <c r="CB23" s="669"/>
      <c r="CD23" s="641" t="s">
        <v>216</v>
      </c>
      <c r="CE23" s="642"/>
      <c r="CF23" s="642"/>
      <c r="CG23" s="642"/>
      <c r="CH23" s="642"/>
      <c r="CI23" s="642"/>
      <c r="CJ23" s="642"/>
      <c r="CK23" s="642"/>
      <c r="CL23" s="642"/>
      <c r="CM23" s="642"/>
      <c r="CN23" s="642"/>
      <c r="CO23" s="642"/>
      <c r="CP23" s="642"/>
      <c r="CQ23" s="643"/>
      <c r="CR23" s="641" t="s">
        <v>278</v>
      </c>
      <c r="CS23" s="642"/>
      <c r="CT23" s="642"/>
      <c r="CU23" s="642"/>
      <c r="CV23" s="642"/>
      <c r="CW23" s="642"/>
      <c r="CX23" s="642"/>
      <c r="CY23" s="643"/>
      <c r="CZ23" s="641" t="s">
        <v>279</v>
      </c>
      <c r="DA23" s="642"/>
      <c r="DB23" s="642"/>
      <c r="DC23" s="643"/>
      <c r="DD23" s="641" t="s">
        <v>280</v>
      </c>
      <c r="DE23" s="642"/>
      <c r="DF23" s="642"/>
      <c r="DG23" s="642"/>
      <c r="DH23" s="642"/>
      <c r="DI23" s="642"/>
      <c r="DJ23" s="642"/>
      <c r="DK23" s="643"/>
      <c r="DL23" s="689" t="s">
        <v>281</v>
      </c>
      <c r="DM23" s="690"/>
      <c r="DN23" s="690"/>
      <c r="DO23" s="690"/>
      <c r="DP23" s="690"/>
      <c r="DQ23" s="690"/>
      <c r="DR23" s="690"/>
      <c r="DS23" s="690"/>
      <c r="DT23" s="690"/>
      <c r="DU23" s="690"/>
      <c r="DV23" s="691"/>
      <c r="DW23" s="641" t="s">
        <v>282</v>
      </c>
      <c r="DX23" s="642"/>
      <c r="DY23" s="642"/>
      <c r="DZ23" s="642"/>
      <c r="EA23" s="642"/>
      <c r="EB23" s="642"/>
      <c r="EC23" s="643"/>
    </row>
    <row r="24" spans="2:133" ht="11.25" customHeight="1">
      <c r="B24" s="656" t="s">
        <v>283</v>
      </c>
      <c r="C24" s="657"/>
      <c r="D24" s="657"/>
      <c r="E24" s="657"/>
      <c r="F24" s="657"/>
      <c r="G24" s="657"/>
      <c r="H24" s="657"/>
      <c r="I24" s="657"/>
      <c r="J24" s="657"/>
      <c r="K24" s="657"/>
      <c r="L24" s="657"/>
      <c r="M24" s="657"/>
      <c r="N24" s="657"/>
      <c r="O24" s="657"/>
      <c r="P24" s="657"/>
      <c r="Q24" s="658"/>
      <c r="R24" s="659">
        <v>135826</v>
      </c>
      <c r="S24" s="660"/>
      <c r="T24" s="660"/>
      <c r="U24" s="660"/>
      <c r="V24" s="660"/>
      <c r="W24" s="660"/>
      <c r="X24" s="660"/>
      <c r="Y24" s="661"/>
      <c r="Z24" s="662">
        <v>0.7</v>
      </c>
      <c r="AA24" s="662"/>
      <c r="AB24" s="662"/>
      <c r="AC24" s="662"/>
      <c r="AD24" s="663" t="s">
        <v>121</v>
      </c>
      <c r="AE24" s="663"/>
      <c r="AF24" s="663"/>
      <c r="AG24" s="663"/>
      <c r="AH24" s="663"/>
      <c r="AI24" s="663"/>
      <c r="AJ24" s="663"/>
      <c r="AK24" s="663"/>
      <c r="AL24" s="664" t="s">
        <v>233</v>
      </c>
      <c r="AM24" s="665"/>
      <c r="AN24" s="665"/>
      <c r="AO24" s="666"/>
      <c r="AP24" s="677" t="s">
        <v>284</v>
      </c>
      <c r="AQ24" s="678"/>
      <c r="AR24" s="678"/>
      <c r="AS24" s="678"/>
      <c r="AT24" s="678"/>
      <c r="AU24" s="678"/>
      <c r="AV24" s="678"/>
      <c r="AW24" s="678"/>
      <c r="AX24" s="678"/>
      <c r="AY24" s="678"/>
      <c r="AZ24" s="678"/>
      <c r="BA24" s="678"/>
      <c r="BB24" s="678"/>
      <c r="BC24" s="678"/>
      <c r="BD24" s="678"/>
      <c r="BE24" s="678"/>
      <c r="BF24" s="679"/>
      <c r="BG24" s="659" t="s">
        <v>233</v>
      </c>
      <c r="BH24" s="660"/>
      <c r="BI24" s="660"/>
      <c r="BJ24" s="660"/>
      <c r="BK24" s="660"/>
      <c r="BL24" s="660"/>
      <c r="BM24" s="660"/>
      <c r="BN24" s="661"/>
      <c r="BO24" s="662" t="s">
        <v>121</v>
      </c>
      <c r="BP24" s="662"/>
      <c r="BQ24" s="662"/>
      <c r="BR24" s="662"/>
      <c r="BS24" s="668" t="s">
        <v>233</v>
      </c>
      <c r="BT24" s="660"/>
      <c r="BU24" s="660"/>
      <c r="BV24" s="660"/>
      <c r="BW24" s="660"/>
      <c r="BX24" s="660"/>
      <c r="BY24" s="660"/>
      <c r="BZ24" s="660"/>
      <c r="CA24" s="660"/>
      <c r="CB24" s="669"/>
      <c r="CD24" s="670" t="s">
        <v>285</v>
      </c>
      <c r="CE24" s="671"/>
      <c r="CF24" s="671"/>
      <c r="CG24" s="671"/>
      <c r="CH24" s="671"/>
      <c r="CI24" s="671"/>
      <c r="CJ24" s="671"/>
      <c r="CK24" s="671"/>
      <c r="CL24" s="671"/>
      <c r="CM24" s="671"/>
      <c r="CN24" s="671"/>
      <c r="CO24" s="671"/>
      <c r="CP24" s="671"/>
      <c r="CQ24" s="672"/>
      <c r="CR24" s="648">
        <v>8639296</v>
      </c>
      <c r="CS24" s="649"/>
      <c r="CT24" s="649"/>
      <c r="CU24" s="649"/>
      <c r="CV24" s="649"/>
      <c r="CW24" s="649"/>
      <c r="CX24" s="649"/>
      <c r="CY24" s="650"/>
      <c r="CZ24" s="653">
        <v>48.7</v>
      </c>
      <c r="DA24" s="654"/>
      <c r="DB24" s="654"/>
      <c r="DC24" s="673"/>
      <c r="DD24" s="692">
        <v>5607065</v>
      </c>
      <c r="DE24" s="649"/>
      <c r="DF24" s="649"/>
      <c r="DG24" s="649"/>
      <c r="DH24" s="649"/>
      <c r="DI24" s="649"/>
      <c r="DJ24" s="649"/>
      <c r="DK24" s="650"/>
      <c r="DL24" s="692">
        <v>5566202</v>
      </c>
      <c r="DM24" s="649"/>
      <c r="DN24" s="649"/>
      <c r="DO24" s="649"/>
      <c r="DP24" s="649"/>
      <c r="DQ24" s="649"/>
      <c r="DR24" s="649"/>
      <c r="DS24" s="649"/>
      <c r="DT24" s="649"/>
      <c r="DU24" s="649"/>
      <c r="DV24" s="650"/>
      <c r="DW24" s="653">
        <v>50</v>
      </c>
      <c r="DX24" s="654"/>
      <c r="DY24" s="654"/>
      <c r="DZ24" s="654"/>
      <c r="EA24" s="654"/>
      <c r="EB24" s="654"/>
      <c r="EC24" s="655"/>
    </row>
    <row r="25" spans="2:133" ht="11.25" customHeight="1">
      <c r="B25" s="656" t="s">
        <v>286</v>
      </c>
      <c r="C25" s="657"/>
      <c r="D25" s="657"/>
      <c r="E25" s="657"/>
      <c r="F25" s="657"/>
      <c r="G25" s="657"/>
      <c r="H25" s="657"/>
      <c r="I25" s="657"/>
      <c r="J25" s="657"/>
      <c r="K25" s="657"/>
      <c r="L25" s="657"/>
      <c r="M25" s="657"/>
      <c r="N25" s="657"/>
      <c r="O25" s="657"/>
      <c r="P25" s="657"/>
      <c r="Q25" s="658"/>
      <c r="R25" s="659">
        <v>262368</v>
      </c>
      <c r="S25" s="660"/>
      <c r="T25" s="660"/>
      <c r="U25" s="660"/>
      <c r="V25" s="660"/>
      <c r="W25" s="660"/>
      <c r="X25" s="660"/>
      <c r="Y25" s="661"/>
      <c r="Z25" s="662">
        <v>1.4</v>
      </c>
      <c r="AA25" s="662"/>
      <c r="AB25" s="662"/>
      <c r="AC25" s="662"/>
      <c r="AD25" s="663">
        <v>41195</v>
      </c>
      <c r="AE25" s="663"/>
      <c r="AF25" s="663"/>
      <c r="AG25" s="663"/>
      <c r="AH25" s="663"/>
      <c r="AI25" s="663"/>
      <c r="AJ25" s="663"/>
      <c r="AK25" s="663"/>
      <c r="AL25" s="664">
        <v>0.4</v>
      </c>
      <c r="AM25" s="665"/>
      <c r="AN25" s="665"/>
      <c r="AO25" s="666"/>
      <c r="AP25" s="677" t="s">
        <v>287</v>
      </c>
      <c r="AQ25" s="678"/>
      <c r="AR25" s="678"/>
      <c r="AS25" s="678"/>
      <c r="AT25" s="678"/>
      <c r="AU25" s="678"/>
      <c r="AV25" s="678"/>
      <c r="AW25" s="678"/>
      <c r="AX25" s="678"/>
      <c r="AY25" s="678"/>
      <c r="AZ25" s="678"/>
      <c r="BA25" s="678"/>
      <c r="BB25" s="678"/>
      <c r="BC25" s="678"/>
      <c r="BD25" s="678"/>
      <c r="BE25" s="678"/>
      <c r="BF25" s="679"/>
      <c r="BG25" s="659" t="s">
        <v>233</v>
      </c>
      <c r="BH25" s="660"/>
      <c r="BI25" s="660"/>
      <c r="BJ25" s="660"/>
      <c r="BK25" s="660"/>
      <c r="BL25" s="660"/>
      <c r="BM25" s="660"/>
      <c r="BN25" s="661"/>
      <c r="BO25" s="662" t="s">
        <v>233</v>
      </c>
      <c r="BP25" s="662"/>
      <c r="BQ25" s="662"/>
      <c r="BR25" s="662"/>
      <c r="BS25" s="668" t="s">
        <v>233</v>
      </c>
      <c r="BT25" s="660"/>
      <c r="BU25" s="660"/>
      <c r="BV25" s="660"/>
      <c r="BW25" s="660"/>
      <c r="BX25" s="660"/>
      <c r="BY25" s="660"/>
      <c r="BZ25" s="660"/>
      <c r="CA25" s="660"/>
      <c r="CB25" s="669"/>
      <c r="CD25" s="674" t="s">
        <v>288</v>
      </c>
      <c r="CE25" s="675"/>
      <c r="CF25" s="675"/>
      <c r="CG25" s="675"/>
      <c r="CH25" s="675"/>
      <c r="CI25" s="675"/>
      <c r="CJ25" s="675"/>
      <c r="CK25" s="675"/>
      <c r="CL25" s="675"/>
      <c r="CM25" s="675"/>
      <c r="CN25" s="675"/>
      <c r="CO25" s="675"/>
      <c r="CP25" s="675"/>
      <c r="CQ25" s="676"/>
      <c r="CR25" s="659">
        <v>3070608</v>
      </c>
      <c r="CS25" s="695"/>
      <c r="CT25" s="695"/>
      <c r="CU25" s="695"/>
      <c r="CV25" s="695"/>
      <c r="CW25" s="695"/>
      <c r="CX25" s="695"/>
      <c r="CY25" s="696"/>
      <c r="CZ25" s="664">
        <v>17.3</v>
      </c>
      <c r="DA25" s="693"/>
      <c r="DB25" s="693"/>
      <c r="DC25" s="697"/>
      <c r="DD25" s="668">
        <v>2794274</v>
      </c>
      <c r="DE25" s="695"/>
      <c r="DF25" s="695"/>
      <c r="DG25" s="695"/>
      <c r="DH25" s="695"/>
      <c r="DI25" s="695"/>
      <c r="DJ25" s="695"/>
      <c r="DK25" s="696"/>
      <c r="DL25" s="668">
        <v>2759519</v>
      </c>
      <c r="DM25" s="695"/>
      <c r="DN25" s="695"/>
      <c r="DO25" s="695"/>
      <c r="DP25" s="695"/>
      <c r="DQ25" s="695"/>
      <c r="DR25" s="695"/>
      <c r="DS25" s="695"/>
      <c r="DT25" s="695"/>
      <c r="DU25" s="695"/>
      <c r="DV25" s="696"/>
      <c r="DW25" s="664">
        <v>24.8</v>
      </c>
      <c r="DX25" s="693"/>
      <c r="DY25" s="693"/>
      <c r="DZ25" s="693"/>
      <c r="EA25" s="693"/>
      <c r="EB25" s="693"/>
      <c r="EC25" s="694"/>
    </row>
    <row r="26" spans="2:133" ht="11.25" customHeight="1">
      <c r="B26" s="656" t="s">
        <v>289</v>
      </c>
      <c r="C26" s="657"/>
      <c r="D26" s="657"/>
      <c r="E26" s="657"/>
      <c r="F26" s="657"/>
      <c r="G26" s="657"/>
      <c r="H26" s="657"/>
      <c r="I26" s="657"/>
      <c r="J26" s="657"/>
      <c r="K26" s="657"/>
      <c r="L26" s="657"/>
      <c r="M26" s="657"/>
      <c r="N26" s="657"/>
      <c r="O26" s="657"/>
      <c r="P26" s="657"/>
      <c r="Q26" s="658"/>
      <c r="R26" s="659">
        <v>389885</v>
      </c>
      <c r="S26" s="660"/>
      <c r="T26" s="660"/>
      <c r="U26" s="660"/>
      <c r="V26" s="660"/>
      <c r="W26" s="660"/>
      <c r="X26" s="660"/>
      <c r="Y26" s="661"/>
      <c r="Z26" s="662">
        <v>2.1</v>
      </c>
      <c r="AA26" s="662"/>
      <c r="AB26" s="662"/>
      <c r="AC26" s="662"/>
      <c r="AD26" s="663" t="s">
        <v>233</v>
      </c>
      <c r="AE26" s="663"/>
      <c r="AF26" s="663"/>
      <c r="AG26" s="663"/>
      <c r="AH26" s="663"/>
      <c r="AI26" s="663"/>
      <c r="AJ26" s="663"/>
      <c r="AK26" s="663"/>
      <c r="AL26" s="664" t="s">
        <v>233</v>
      </c>
      <c r="AM26" s="665"/>
      <c r="AN26" s="665"/>
      <c r="AO26" s="666"/>
      <c r="AP26" s="677" t="s">
        <v>290</v>
      </c>
      <c r="AQ26" s="698"/>
      <c r="AR26" s="698"/>
      <c r="AS26" s="698"/>
      <c r="AT26" s="698"/>
      <c r="AU26" s="698"/>
      <c r="AV26" s="698"/>
      <c r="AW26" s="698"/>
      <c r="AX26" s="698"/>
      <c r="AY26" s="698"/>
      <c r="AZ26" s="698"/>
      <c r="BA26" s="698"/>
      <c r="BB26" s="698"/>
      <c r="BC26" s="698"/>
      <c r="BD26" s="698"/>
      <c r="BE26" s="698"/>
      <c r="BF26" s="679"/>
      <c r="BG26" s="659" t="s">
        <v>233</v>
      </c>
      <c r="BH26" s="660"/>
      <c r="BI26" s="660"/>
      <c r="BJ26" s="660"/>
      <c r="BK26" s="660"/>
      <c r="BL26" s="660"/>
      <c r="BM26" s="660"/>
      <c r="BN26" s="661"/>
      <c r="BO26" s="662" t="s">
        <v>233</v>
      </c>
      <c r="BP26" s="662"/>
      <c r="BQ26" s="662"/>
      <c r="BR26" s="662"/>
      <c r="BS26" s="668" t="s">
        <v>121</v>
      </c>
      <c r="BT26" s="660"/>
      <c r="BU26" s="660"/>
      <c r="BV26" s="660"/>
      <c r="BW26" s="660"/>
      <c r="BX26" s="660"/>
      <c r="BY26" s="660"/>
      <c r="BZ26" s="660"/>
      <c r="CA26" s="660"/>
      <c r="CB26" s="669"/>
      <c r="CD26" s="674" t="s">
        <v>291</v>
      </c>
      <c r="CE26" s="675"/>
      <c r="CF26" s="675"/>
      <c r="CG26" s="675"/>
      <c r="CH26" s="675"/>
      <c r="CI26" s="675"/>
      <c r="CJ26" s="675"/>
      <c r="CK26" s="675"/>
      <c r="CL26" s="675"/>
      <c r="CM26" s="675"/>
      <c r="CN26" s="675"/>
      <c r="CO26" s="675"/>
      <c r="CP26" s="675"/>
      <c r="CQ26" s="676"/>
      <c r="CR26" s="659">
        <v>2005685</v>
      </c>
      <c r="CS26" s="660"/>
      <c r="CT26" s="660"/>
      <c r="CU26" s="660"/>
      <c r="CV26" s="660"/>
      <c r="CW26" s="660"/>
      <c r="CX26" s="660"/>
      <c r="CY26" s="661"/>
      <c r="CZ26" s="664">
        <v>11.3</v>
      </c>
      <c r="DA26" s="693"/>
      <c r="DB26" s="693"/>
      <c r="DC26" s="697"/>
      <c r="DD26" s="668">
        <v>1736544</v>
      </c>
      <c r="DE26" s="660"/>
      <c r="DF26" s="660"/>
      <c r="DG26" s="660"/>
      <c r="DH26" s="660"/>
      <c r="DI26" s="660"/>
      <c r="DJ26" s="660"/>
      <c r="DK26" s="661"/>
      <c r="DL26" s="668" t="s">
        <v>121</v>
      </c>
      <c r="DM26" s="660"/>
      <c r="DN26" s="660"/>
      <c r="DO26" s="660"/>
      <c r="DP26" s="660"/>
      <c r="DQ26" s="660"/>
      <c r="DR26" s="660"/>
      <c r="DS26" s="660"/>
      <c r="DT26" s="660"/>
      <c r="DU26" s="660"/>
      <c r="DV26" s="661"/>
      <c r="DW26" s="664" t="s">
        <v>233</v>
      </c>
      <c r="DX26" s="693"/>
      <c r="DY26" s="693"/>
      <c r="DZ26" s="693"/>
      <c r="EA26" s="693"/>
      <c r="EB26" s="693"/>
      <c r="EC26" s="694"/>
    </row>
    <row r="27" spans="2:133" ht="11.25" customHeight="1">
      <c r="B27" s="656" t="s">
        <v>292</v>
      </c>
      <c r="C27" s="657"/>
      <c r="D27" s="657"/>
      <c r="E27" s="657"/>
      <c r="F27" s="657"/>
      <c r="G27" s="657"/>
      <c r="H27" s="657"/>
      <c r="I27" s="657"/>
      <c r="J27" s="657"/>
      <c r="K27" s="657"/>
      <c r="L27" s="657"/>
      <c r="M27" s="657"/>
      <c r="N27" s="657"/>
      <c r="O27" s="657"/>
      <c r="P27" s="657"/>
      <c r="Q27" s="658"/>
      <c r="R27" s="659">
        <v>2429322</v>
      </c>
      <c r="S27" s="660"/>
      <c r="T27" s="660"/>
      <c r="U27" s="660"/>
      <c r="V27" s="660"/>
      <c r="W27" s="660"/>
      <c r="X27" s="660"/>
      <c r="Y27" s="661"/>
      <c r="Z27" s="662">
        <v>12.8</v>
      </c>
      <c r="AA27" s="662"/>
      <c r="AB27" s="662"/>
      <c r="AC27" s="662"/>
      <c r="AD27" s="663" t="s">
        <v>121</v>
      </c>
      <c r="AE27" s="663"/>
      <c r="AF27" s="663"/>
      <c r="AG27" s="663"/>
      <c r="AH27" s="663"/>
      <c r="AI27" s="663"/>
      <c r="AJ27" s="663"/>
      <c r="AK27" s="663"/>
      <c r="AL27" s="664" t="s">
        <v>233</v>
      </c>
      <c r="AM27" s="665"/>
      <c r="AN27" s="665"/>
      <c r="AO27" s="666"/>
      <c r="AP27" s="656" t="s">
        <v>293</v>
      </c>
      <c r="AQ27" s="657"/>
      <c r="AR27" s="657"/>
      <c r="AS27" s="657"/>
      <c r="AT27" s="657"/>
      <c r="AU27" s="657"/>
      <c r="AV27" s="657"/>
      <c r="AW27" s="657"/>
      <c r="AX27" s="657"/>
      <c r="AY27" s="657"/>
      <c r="AZ27" s="657"/>
      <c r="BA27" s="657"/>
      <c r="BB27" s="657"/>
      <c r="BC27" s="657"/>
      <c r="BD27" s="657"/>
      <c r="BE27" s="657"/>
      <c r="BF27" s="658"/>
      <c r="BG27" s="659">
        <v>5885443</v>
      </c>
      <c r="BH27" s="660"/>
      <c r="BI27" s="660"/>
      <c r="BJ27" s="660"/>
      <c r="BK27" s="660"/>
      <c r="BL27" s="660"/>
      <c r="BM27" s="660"/>
      <c r="BN27" s="661"/>
      <c r="BO27" s="662">
        <v>100</v>
      </c>
      <c r="BP27" s="662"/>
      <c r="BQ27" s="662"/>
      <c r="BR27" s="662"/>
      <c r="BS27" s="668">
        <v>30715</v>
      </c>
      <c r="BT27" s="660"/>
      <c r="BU27" s="660"/>
      <c r="BV27" s="660"/>
      <c r="BW27" s="660"/>
      <c r="BX27" s="660"/>
      <c r="BY27" s="660"/>
      <c r="BZ27" s="660"/>
      <c r="CA27" s="660"/>
      <c r="CB27" s="669"/>
      <c r="CD27" s="674" t="s">
        <v>294</v>
      </c>
      <c r="CE27" s="675"/>
      <c r="CF27" s="675"/>
      <c r="CG27" s="675"/>
      <c r="CH27" s="675"/>
      <c r="CI27" s="675"/>
      <c r="CJ27" s="675"/>
      <c r="CK27" s="675"/>
      <c r="CL27" s="675"/>
      <c r="CM27" s="675"/>
      <c r="CN27" s="675"/>
      <c r="CO27" s="675"/>
      <c r="CP27" s="675"/>
      <c r="CQ27" s="676"/>
      <c r="CR27" s="659">
        <v>3759563</v>
      </c>
      <c r="CS27" s="695"/>
      <c r="CT27" s="695"/>
      <c r="CU27" s="695"/>
      <c r="CV27" s="695"/>
      <c r="CW27" s="695"/>
      <c r="CX27" s="695"/>
      <c r="CY27" s="696"/>
      <c r="CZ27" s="664">
        <v>21.2</v>
      </c>
      <c r="DA27" s="693"/>
      <c r="DB27" s="693"/>
      <c r="DC27" s="697"/>
      <c r="DD27" s="668">
        <v>1073892</v>
      </c>
      <c r="DE27" s="695"/>
      <c r="DF27" s="695"/>
      <c r="DG27" s="695"/>
      <c r="DH27" s="695"/>
      <c r="DI27" s="695"/>
      <c r="DJ27" s="695"/>
      <c r="DK27" s="696"/>
      <c r="DL27" s="668">
        <v>1067784</v>
      </c>
      <c r="DM27" s="695"/>
      <c r="DN27" s="695"/>
      <c r="DO27" s="695"/>
      <c r="DP27" s="695"/>
      <c r="DQ27" s="695"/>
      <c r="DR27" s="695"/>
      <c r="DS27" s="695"/>
      <c r="DT27" s="695"/>
      <c r="DU27" s="695"/>
      <c r="DV27" s="696"/>
      <c r="DW27" s="664">
        <v>9.6</v>
      </c>
      <c r="DX27" s="693"/>
      <c r="DY27" s="693"/>
      <c r="DZ27" s="693"/>
      <c r="EA27" s="693"/>
      <c r="EB27" s="693"/>
      <c r="EC27" s="694"/>
    </row>
    <row r="28" spans="2:133" ht="11.25" customHeight="1">
      <c r="B28" s="701" t="s">
        <v>295</v>
      </c>
      <c r="C28" s="702"/>
      <c r="D28" s="702"/>
      <c r="E28" s="702"/>
      <c r="F28" s="702"/>
      <c r="G28" s="702"/>
      <c r="H28" s="702"/>
      <c r="I28" s="702"/>
      <c r="J28" s="702"/>
      <c r="K28" s="702"/>
      <c r="L28" s="702"/>
      <c r="M28" s="702"/>
      <c r="N28" s="702"/>
      <c r="O28" s="702"/>
      <c r="P28" s="702"/>
      <c r="Q28" s="703"/>
      <c r="R28" s="659">
        <v>75726</v>
      </c>
      <c r="S28" s="660"/>
      <c r="T28" s="660"/>
      <c r="U28" s="660"/>
      <c r="V28" s="660"/>
      <c r="W28" s="660"/>
      <c r="X28" s="660"/>
      <c r="Y28" s="661"/>
      <c r="Z28" s="662">
        <v>0.4</v>
      </c>
      <c r="AA28" s="662"/>
      <c r="AB28" s="662"/>
      <c r="AC28" s="662"/>
      <c r="AD28" s="663">
        <v>75726</v>
      </c>
      <c r="AE28" s="663"/>
      <c r="AF28" s="663"/>
      <c r="AG28" s="663"/>
      <c r="AH28" s="663"/>
      <c r="AI28" s="663"/>
      <c r="AJ28" s="663"/>
      <c r="AK28" s="663"/>
      <c r="AL28" s="664">
        <v>0.7</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296</v>
      </c>
      <c r="CE28" s="675"/>
      <c r="CF28" s="675"/>
      <c r="CG28" s="675"/>
      <c r="CH28" s="675"/>
      <c r="CI28" s="675"/>
      <c r="CJ28" s="675"/>
      <c r="CK28" s="675"/>
      <c r="CL28" s="675"/>
      <c r="CM28" s="675"/>
      <c r="CN28" s="675"/>
      <c r="CO28" s="675"/>
      <c r="CP28" s="675"/>
      <c r="CQ28" s="676"/>
      <c r="CR28" s="659">
        <v>1809125</v>
      </c>
      <c r="CS28" s="660"/>
      <c r="CT28" s="660"/>
      <c r="CU28" s="660"/>
      <c r="CV28" s="660"/>
      <c r="CW28" s="660"/>
      <c r="CX28" s="660"/>
      <c r="CY28" s="661"/>
      <c r="CZ28" s="664">
        <v>10.199999999999999</v>
      </c>
      <c r="DA28" s="693"/>
      <c r="DB28" s="693"/>
      <c r="DC28" s="697"/>
      <c r="DD28" s="668">
        <v>1738899</v>
      </c>
      <c r="DE28" s="660"/>
      <c r="DF28" s="660"/>
      <c r="DG28" s="660"/>
      <c r="DH28" s="660"/>
      <c r="DI28" s="660"/>
      <c r="DJ28" s="660"/>
      <c r="DK28" s="661"/>
      <c r="DL28" s="668">
        <v>1738899</v>
      </c>
      <c r="DM28" s="660"/>
      <c r="DN28" s="660"/>
      <c r="DO28" s="660"/>
      <c r="DP28" s="660"/>
      <c r="DQ28" s="660"/>
      <c r="DR28" s="660"/>
      <c r="DS28" s="660"/>
      <c r="DT28" s="660"/>
      <c r="DU28" s="660"/>
      <c r="DV28" s="661"/>
      <c r="DW28" s="664">
        <v>15.6</v>
      </c>
      <c r="DX28" s="693"/>
      <c r="DY28" s="693"/>
      <c r="DZ28" s="693"/>
      <c r="EA28" s="693"/>
      <c r="EB28" s="693"/>
      <c r="EC28" s="694"/>
    </row>
    <row r="29" spans="2:133" ht="11.25" customHeight="1">
      <c r="B29" s="656" t="s">
        <v>297</v>
      </c>
      <c r="C29" s="657"/>
      <c r="D29" s="657"/>
      <c r="E29" s="657"/>
      <c r="F29" s="657"/>
      <c r="G29" s="657"/>
      <c r="H29" s="657"/>
      <c r="I29" s="657"/>
      <c r="J29" s="657"/>
      <c r="K29" s="657"/>
      <c r="L29" s="657"/>
      <c r="M29" s="657"/>
      <c r="N29" s="657"/>
      <c r="O29" s="657"/>
      <c r="P29" s="657"/>
      <c r="Q29" s="658"/>
      <c r="R29" s="659">
        <v>1093778</v>
      </c>
      <c r="S29" s="660"/>
      <c r="T29" s="660"/>
      <c r="U29" s="660"/>
      <c r="V29" s="660"/>
      <c r="W29" s="660"/>
      <c r="X29" s="660"/>
      <c r="Y29" s="661"/>
      <c r="Z29" s="662">
        <v>5.8</v>
      </c>
      <c r="AA29" s="662"/>
      <c r="AB29" s="662"/>
      <c r="AC29" s="662"/>
      <c r="AD29" s="663" t="s">
        <v>121</v>
      </c>
      <c r="AE29" s="663"/>
      <c r="AF29" s="663"/>
      <c r="AG29" s="663"/>
      <c r="AH29" s="663"/>
      <c r="AI29" s="663"/>
      <c r="AJ29" s="663"/>
      <c r="AK29" s="663"/>
      <c r="AL29" s="664" t="s">
        <v>121</v>
      </c>
      <c r="AM29" s="665"/>
      <c r="AN29" s="665"/>
      <c r="AO29" s="666"/>
      <c r="AP29" s="638" t="s">
        <v>216</v>
      </c>
      <c r="AQ29" s="639"/>
      <c r="AR29" s="639"/>
      <c r="AS29" s="639"/>
      <c r="AT29" s="639"/>
      <c r="AU29" s="639"/>
      <c r="AV29" s="639"/>
      <c r="AW29" s="639"/>
      <c r="AX29" s="639"/>
      <c r="AY29" s="639"/>
      <c r="AZ29" s="639"/>
      <c r="BA29" s="639"/>
      <c r="BB29" s="639"/>
      <c r="BC29" s="639"/>
      <c r="BD29" s="639"/>
      <c r="BE29" s="639"/>
      <c r="BF29" s="640"/>
      <c r="BG29" s="638" t="s">
        <v>298</v>
      </c>
      <c r="BH29" s="699"/>
      <c r="BI29" s="699"/>
      <c r="BJ29" s="699"/>
      <c r="BK29" s="699"/>
      <c r="BL29" s="699"/>
      <c r="BM29" s="699"/>
      <c r="BN29" s="699"/>
      <c r="BO29" s="699"/>
      <c r="BP29" s="699"/>
      <c r="BQ29" s="700"/>
      <c r="BR29" s="638" t="s">
        <v>299</v>
      </c>
      <c r="BS29" s="699"/>
      <c r="BT29" s="699"/>
      <c r="BU29" s="699"/>
      <c r="BV29" s="699"/>
      <c r="BW29" s="699"/>
      <c r="BX29" s="699"/>
      <c r="BY29" s="699"/>
      <c r="BZ29" s="699"/>
      <c r="CA29" s="699"/>
      <c r="CB29" s="700"/>
      <c r="CD29" s="722" t="s">
        <v>300</v>
      </c>
      <c r="CE29" s="723"/>
      <c r="CF29" s="674" t="s">
        <v>301</v>
      </c>
      <c r="CG29" s="675"/>
      <c r="CH29" s="675"/>
      <c r="CI29" s="675"/>
      <c r="CJ29" s="675"/>
      <c r="CK29" s="675"/>
      <c r="CL29" s="675"/>
      <c r="CM29" s="675"/>
      <c r="CN29" s="675"/>
      <c r="CO29" s="675"/>
      <c r="CP29" s="675"/>
      <c r="CQ29" s="676"/>
      <c r="CR29" s="659">
        <v>1809125</v>
      </c>
      <c r="CS29" s="695"/>
      <c r="CT29" s="695"/>
      <c r="CU29" s="695"/>
      <c r="CV29" s="695"/>
      <c r="CW29" s="695"/>
      <c r="CX29" s="695"/>
      <c r="CY29" s="696"/>
      <c r="CZ29" s="664">
        <v>10.199999999999999</v>
      </c>
      <c r="DA29" s="693"/>
      <c r="DB29" s="693"/>
      <c r="DC29" s="697"/>
      <c r="DD29" s="668">
        <v>1738899</v>
      </c>
      <c r="DE29" s="695"/>
      <c r="DF29" s="695"/>
      <c r="DG29" s="695"/>
      <c r="DH29" s="695"/>
      <c r="DI29" s="695"/>
      <c r="DJ29" s="695"/>
      <c r="DK29" s="696"/>
      <c r="DL29" s="668">
        <v>1738899</v>
      </c>
      <c r="DM29" s="695"/>
      <c r="DN29" s="695"/>
      <c r="DO29" s="695"/>
      <c r="DP29" s="695"/>
      <c r="DQ29" s="695"/>
      <c r="DR29" s="695"/>
      <c r="DS29" s="695"/>
      <c r="DT29" s="695"/>
      <c r="DU29" s="695"/>
      <c r="DV29" s="696"/>
      <c r="DW29" s="664">
        <v>15.6</v>
      </c>
      <c r="DX29" s="693"/>
      <c r="DY29" s="693"/>
      <c r="DZ29" s="693"/>
      <c r="EA29" s="693"/>
      <c r="EB29" s="693"/>
      <c r="EC29" s="694"/>
    </row>
    <row r="30" spans="2:133" ht="11.25" customHeight="1">
      <c r="B30" s="656" t="s">
        <v>302</v>
      </c>
      <c r="C30" s="657"/>
      <c r="D30" s="657"/>
      <c r="E30" s="657"/>
      <c r="F30" s="657"/>
      <c r="G30" s="657"/>
      <c r="H30" s="657"/>
      <c r="I30" s="657"/>
      <c r="J30" s="657"/>
      <c r="K30" s="657"/>
      <c r="L30" s="657"/>
      <c r="M30" s="657"/>
      <c r="N30" s="657"/>
      <c r="O30" s="657"/>
      <c r="P30" s="657"/>
      <c r="Q30" s="658"/>
      <c r="R30" s="659">
        <v>78378</v>
      </c>
      <c r="S30" s="660"/>
      <c r="T30" s="660"/>
      <c r="U30" s="660"/>
      <c r="V30" s="660"/>
      <c r="W30" s="660"/>
      <c r="X30" s="660"/>
      <c r="Y30" s="661"/>
      <c r="Z30" s="662">
        <v>0.4</v>
      </c>
      <c r="AA30" s="662"/>
      <c r="AB30" s="662"/>
      <c r="AC30" s="662"/>
      <c r="AD30" s="663" t="s">
        <v>121</v>
      </c>
      <c r="AE30" s="663"/>
      <c r="AF30" s="663"/>
      <c r="AG30" s="663"/>
      <c r="AH30" s="663"/>
      <c r="AI30" s="663"/>
      <c r="AJ30" s="663"/>
      <c r="AK30" s="663"/>
      <c r="AL30" s="664" t="s">
        <v>233</v>
      </c>
      <c r="AM30" s="665"/>
      <c r="AN30" s="665"/>
      <c r="AO30" s="666"/>
      <c r="AP30" s="707" t="s">
        <v>303</v>
      </c>
      <c r="AQ30" s="708"/>
      <c r="AR30" s="708"/>
      <c r="AS30" s="708"/>
      <c r="AT30" s="713" t="s">
        <v>304</v>
      </c>
      <c r="AU30" s="210"/>
      <c r="AV30" s="210"/>
      <c r="AW30" s="210"/>
      <c r="AX30" s="645" t="s">
        <v>180</v>
      </c>
      <c r="AY30" s="646"/>
      <c r="AZ30" s="646"/>
      <c r="BA30" s="646"/>
      <c r="BB30" s="646"/>
      <c r="BC30" s="646"/>
      <c r="BD30" s="646"/>
      <c r="BE30" s="646"/>
      <c r="BF30" s="647"/>
      <c r="BG30" s="719">
        <v>98.5</v>
      </c>
      <c r="BH30" s="720"/>
      <c r="BI30" s="720"/>
      <c r="BJ30" s="720"/>
      <c r="BK30" s="720"/>
      <c r="BL30" s="720"/>
      <c r="BM30" s="654">
        <v>94.5</v>
      </c>
      <c r="BN30" s="720"/>
      <c r="BO30" s="720"/>
      <c r="BP30" s="720"/>
      <c r="BQ30" s="721"/>
      <c r="BR30" s="719">
        <v>98.7</v>
      </c>
      <c r="BS30" s="720"/>
      <c r="BT30" s="720"/>
      <c r="BU30" s="720"/>
      <c r="BV30" s="720"/>
      <c r="BW30" s="720"/>
      <c r="BX30" s="654">
        <v>94.3</v>
      </c>
      <c r="BY30" s="720"/>
      <c r="BZ30" s="720"/>
      <c r="CA30" s="720"/>
      <c r="CB30" s="721"/>
      <c r="CD30" s="724"/>
      <c r="CE30" s="725"/>
      <c r="CF30" s="674" t="s">
        <v>305</v>
      </c>
      <c r="CG30" s="675"/>
      <c r="CH30" s="675"/>
      <c r="CI30" s="675"/>
      <c r="CJ30" s="675"/>
      <c r="CK30" s="675"/>
      <c r="CL30" s="675"/>
      <c r="CM30" s="675"/>
      <c r="CN30" s="675"/>
      <c r="CO30" s="675"/>
      <c r="CP30" s="675"/>
      <c r="CQ30" s="676"/>
      <c r="CR30" s="659">
        <v>1625897</v>
      </c>
      <c r="CS30" s="660"/>
      <c r="CT30" s="660"/>
      <c r="CU30" s="660"/>
      <c r="CV30" s="660"/>
      <c r="CW30" s="660"/>
      <c r="CX30" s="660"/>
      <c r="CY30" s="661"/>
      <c r="CZ30" s="664">
        <v>9.1999999999999993</v>
      </c>
      <c r="DA30" s="693"/>
      <c r="DB30" s="693"/>
      <c r="DC30" s="697"/>
      <c r="DD30" s="668">
        <v>1591965</v>
      </c>
      <c r="DE30" s="660"/>
      <c r="DF30" s="660"/>
      <c r="DG30" s="660"/>
      <c r="DH30" s="660"/>
      <c r="DI30" s="660"/>
      <c r="DJ30" s="660"/>
      <c r="DK30" s="661"/>
      <c r="DL30" s="668">
        <v>1591965</v>
      </c>
      <c r="DM30" s="660"/>
      <c r="DN30" s="660"/>
      <c r="DO30" s="660"/>
      <c r="DP30" s="660"/>
      <c r="DQ30" s="660"/>
      <c r="DR30" s="660"/>
      <c r="DS30" s="660"/>
      <c r="DT30" s="660"/>
      <c r="DU30" s="660"/>
      <c r="DV30" s="661"/>
      <c r="DW30" s="664">
        <v>14.3</v>
      </c>
      <c r="DX30" s="693"/>
      <c r="DY30" s="693"/>
      <c r="DZ30" s="693"/>
      <c r="EA30" s="693"/>
      <c r="EB30" s="693"/>
      <c r="EC30" s="694"/>
    </row>
    <row r="31" spans="2:133" ht="11.25" customHeight="1">
      <c r="B31" s="656" t="s">
        <v>306</v>
      </c>
      <c r="C31" s="657"/>
      <c r="D31" s="657"/>
      <c r="E31" s="657"/>
      <c r="F31" s="657"/>
      <c r="G31" s="657"/>
      <c r="H31" s="657"/>
      <c r="I31" s="657"/>
      <c r="J31" s="657"/>
      <c r="K31" s="657"/>
      <c r="L31" s="657"/>
      <c r="M31" s="657"/>
      <c r="N31" s="657"/>
      <c r="O31" s="657"/>
      <c r="P31" s="657"/>
      <c r="Q31" s="658"/>
      <c r="R31" s="659">
        <v>141185</v>
      </c>
      <c r="S31" s="660"/>
      <c r="T31" s="660"/>
      <c r="U31" s="660"/>
      <c r="V31" s="660"/>
      <c r="W31" s="660"/>
      <c r="X31" s="660"/>
      <c r="Y31" s="661"/>
      <c r="Z31" s="662">
        <v>0.7</v>
      </c>
      <c r="AA31" s="662"/>
      <c r="AB31" s="662"/>
      <c r="AC31" s="662"/>
      <c r="AD31" s="663" t="s">
        <v>233</v>
      </c>
      <c r="AE31" s="663"/>
      <c r="AF31" s="663"/>
      <c r="AG31" s="663"/>
      <c r="AH31" s="663"/>
      <c r="AI31" s="663"/>
      <c r="AJ31" s="663"/>
      <c r="AK31" s="663"/>
      <c r="AL31" s="664" t="s">
        <v>233</v>
      </c>
      <c r="AM31" s="665"/>
      <c r="AN31" s="665"/>
      <c r="AO31" s="666"/>
      <c r="AP31" s="709"/>
      <c r="AQ31" s="710"/>
      <c r="AR31" s="710"/>
      <c r="AS31" s="710"/>
      <c r="AT31" s="714"/>
      <c r="AU31" s="209" t="s">
        <v>307</v>
      </c>
      <c r="AV31" s="209"/>
      <c r="AW31" s="209"/>
      <c r="AX31" s="656" t="s">
        <v>308</v>
      </c>
      <c r="AY31" s="657"/>
      <c r="AZ31" s="657"/>
      <c r="BA31" s="657"/>
      <c r="BB31" s="657"/>
      <c r="BC31" s="657"/>
      <c r="BD31" s="657"/>
      <c r="BE31" s="657"/>
      <c r="BF31" s="658"/>
      <c r="BG31" s="716">
        <v>98.7</v>
      </c>
      <c r="BH31" s="695"/>
      <c r="BI31" s="695"/>
      <c r="BJ31" s="695"/>
      <c r="BK31" s="695"/>
      <c r="BL31" s="695"/>
      <c r="BM31" s="665">
        <v>95</v>
      </c>
      <c r="BN31" s="717"/>
      <c r="BO31" s="717"/>
      <c r="BP31" s="717"/>
      <c r="BQ31" s="718"/>
      <c r="BR31" s="716">
        <v>98.9</v>
      </c>
      <c r="BS31" s="695"/>
      <c r="BT31" s="695"/>
      <c r="BU31" s="695"/>
      <c r="BV31" s="695"/>
      <c r="BW31" s="695"/>
      <c r="BX31" s="665">
        <v>94.7</v>
      </c>
      <c r="BY31" s="717"/>
      <c r="BZ31" s="717"/>
      <c r="CA31" s="717"/>
      <c r="CB31" s="718"/>
      <c r="CD31" s="724"/>
      <c r="CE31" s="725"/>
      <c r="CF31" s="674" t="s">
        <v>309</v>
      </c>
      <c r="CG31" s="675"/>
      <c r="CH31" s="675"/>
      <c r="CI31" s="675"/>
      <c r="CJ31" s="675"/>
      <c r="CK31" s="675"/>
      <c r="CL31" s="675"/>
      <c r="CM31" s="675"/>
      <c r="CN31" s="675"/>
      <c r="CO31" s="675"/>
      <c r="CP31" s="675"/>
      <c r="CQ31" s="676"/>
      <c r="CR31" s="659">
        <v>183228</v>
      </c>
      <c r="CS31" s="695"/>
      <c r="CT31" s="695"/>
      <c r="CU31" s="695"/>
      <c r="CV31" s="695"/>
      <c r="CW31" s="695"/>
      <c r="CX31" s="695"/>
      <c r="CY31" s="696"/>
      <c r="CZ31" s="664">
        <v>1</v>
      </c>
      <c r="DA31" s="693"/>
      <c r="DB31" s="693"/>
      <c r="DC31" s="697"/>
      <c r="DD31" s="668">
        <v>146934</v>
      </c>
      <c r="DE31" s="695"/>
      <c r="DF31" s="695"/>
      <c r="DG31" s="695"/>
      <c r="DH31" s="695"/>
      <c r="DI31" s="695"/>
      <c r="DJ31" s="695"/>
      <c r="DK31" s="696"/>
      <c r="DL31" s="668">
        <v>146934</v>
      </c>
      <c r="DM31" s="695"/>
      <c r="DN31" s="695"/>
      <c r="DO31" s="695"/>
      <c r="DP31" s="695"/>
      <c r="DQ31" s="695"/>
      <c r="DR31" s="695"/>
      <c r="DS31" s="695"/>
      <c r="DT31" s="695"/>
      <c r="DU31" s="695"/>
      <c r="DV31" s="696"/>
      <c r="DW31" s="664">
        <v>1.3</v>
      </c>
      <c r="DX31" s="693"/>
      <c r="DY31" s="693"/>
      <c r="DZ31" s="693"/>
      <c r="EA31" s="693"/>
      <c r="EB31" s="693"/>
      <c r="EC31" s="694"/>
    </row>
    <row r="32" spans="2:133" ht="11.25" customHeight="1">
      <c r="B32" s="656" t="s">
        <v>310</v>
      </c>
      <c r="C32" s="657"/>
      <c r="D32" s="657"/>
      <c r="E32" s="657"/>
      <c r="F32" s="657"/>
      <c r="G32" s="657"/>
      <c r="H32" s="657"/>
      <c r="I32" s="657"/>
      <c r="J32" s="657"/>
      <c r="K32" s="657"/>
      <c r="L32" s="657"/>
      <c r="M32" s="657"/>
      <c r="N32" s="657"/>
      <c r="O32" s="657"/>
      <c r="P32" s="657"/>
      <c r="Q32" s="658"/>
      <c r="R32" s="659">
        <v>681089</v>
      </c>
      <c r="S32" s="660"/>
      <c r="T32" s="660"/>
      <c r="U32" s="660"/>
      <c r="V32" s="660"/>
      <c r="W32" s="660"/>
      <c r="X32" s="660"/>
      <c r="Y32" s="661"/>
      <c r="Z32" s="662">
        <v>3.6</v>
      </c>
      <c r="AA32" s="662"/>
      <c r="AB32" s="662"/>
      <c r="AC32" s="662"/>
      <c r="AD32" s="663" t="s">
        <v>121</v>
      </c>
      <c r="AE32" s="663"/>
      <c r="AF32" s="663"/>
      <c r="AG32" s="663"/>
      <c r="AH32" s="663"/>
      <c r="AI32" s="663"/>
      <c r="AJ32" s="663"/>
      <c r="AK32" s="663"/>
      <c r="AL32" s="664" t="s">
        <v>121</v>
      </c>
      <c r="AM32" s="665"/>
      <c r="AN32" s="665"/>
      <c r="AO32" s="666"/>
      <c r="AP32" s="711"/>
      <c r="AQ32" s="712"/>
      <c r="AR32" s="712"/>
      <c r="AS32" s="712"/>
      <c r="AT32" s="715"/>
      <c r="AU32" s="211"/>
      <c r="AV32" s="211"/>
      <c r="AW32" s="211"/>
      <c r="AX32" s="704" t="s">
        <v>311</v>
      </c>
      <c r="AY32" s="705"/>
      <c r="AZ32" s="705"/>
      <c r="BA32" s="705"/>
      <c r="BB32" s="705"/>
      <c r="BC32" s="705"/>
      <c r="BD32" s="705"/>
      <c r="BE32" s="705"/>
      <c r="BF32" s="706"/>
      <c r="BG32" s="728">
        <v>98.2</v>
      </c>
      <c r="BH32" s="729"/>
      <c r="BI32" s="729"/>
      <c r="BJ32" s="729"/>
      <c r="BK32" s="729"/>
      <c r="BL32" s="729"/>
      <c r="BM32" s="730">
        <v>93.2</v>
      </c>
      <c r="BN32" s="729"/>
      <c r="BO32" s="729"/>
      <c r="BP32" s="729"/>
      <c r="BQ32" s="731"/>
      <c r="BR32" s="728">
        <v>98.3</v>
      </c>
      <c r="BS32" s="729"/>
      <c r="BT32" s="729"/>
      <c r="BU32" s="729"/>
      <c r="BV32" s="729"/>
      <c r="BW32" s="729"/>
      <c r="BX32" s="730">
        <v>93.1</v>
      </c>
      <c r="BY32" s="729"/>
      <c r="BZ32" s="729"/>
      <c r="CA32" s="729"/>
      <c r="CB32" s="731"/>
      <c r="CD32" s="726"/>
      <c r="CE32" s="727"/>
      <c r="CF32" s="674" t="s">
        <v>312</v>
      </c>
      <c r="CG32" s="675"/>
      <c r="CH32" s="675"/>
      <c r="CI32" s="675"/>
      <c r="CJ32" s="675"/>
      <c r="CK32" s="675"/>
      <c r="CL32" s="675"/>
      <c r="CM32" s="675"/>
      <c r="CN32" s="675"/>
      <c r="CO32" s="675"/>
      <c r="CP32" s="675"/>
      <c r="CQ32" s="676"/>
      <c r="CR32" s="659" t="s">
        <v>121</v>
      </c>
      <c r="CS32" s="660"/>
      <c r="CT32" s="660"/>
      <c r="CU32" s="660"/>
      <c r="CV32" s="660"/>
      <c r="CW32" s="660"/>
      <c r="CX32" s="660"/>
      <c r="CY32" s="661"/>
      <c r="CZ32" s="664" t="s">
        <v>233</v>
      </c>
      <c r="DA32" s="693"/>
      <c r="DB32" s="693"/>
      <c r="DC32" s="697"/>
      <c r="DD32" s="668" t="s">
        <v>233</v>
      </c>
      <c r="DE32" s="660"/>
      <c r="DF32" s="660"/>
      <c r="DG32" s="660"/>
      <c r="DH32" s="660"/>
      <c r="DI32" s="660"/>
      <c r="DJ32" s="660"/>
      <c r="DK32" s="661"/>
      <c r="DL32" s="668" t="s">
        <v>233</v>
      </c>
      <c r="DM32" s="660"/>
      <c r="DN32" s="660"/>
      <c r="DO32" s="660"/>
      <c r="DP32" s="660"/>
      <c r="DQ32" s="660"/>
      <c r="DR32" s="660"/>
      <c r="DS32" s="660"/>
      <c r="DT32" s="660"/>
      <c r="DU32" s="660"/>
      <c r="DV32" s="661"/>
      <c r="DW32" s="664" t="s">
        <v>121</v>
      </c>
      <c r="DX32" s="693"/>
      <c r="DY32" s="693"/>
      <c r="DZ32" s="693"/>
      <c r="EA32" s="693"/>
      <c r="EB32" s="693"/>
      <c r="EC32" s="694"/>
    </row>
    <row r="33" spans="2:133" ht="11.25" customHeight="1">
      <c r="B33" s="656" t="s">
        <v>313</v>
      </c>
      <c r="C33" s="657"/>
      <c r="D33" s="657"/>
      <c r="E33" s="657"/>
      <c r="F33" s="657"/>
      <c r="G33" s="657"/>
      <c r="H33" s="657"/>
      <c r="I33" s="657"/>
      <c r="J33" s="657"/>
      <c r="K33" s="657"/>
      <c r="L33" s="657"/>
      <c r="M33" s="657"/>
      <c r="N33" s="657"/>
      <c r="O33" s="657"/>
      <c r="P33" s="657"/>
      <c r="Q33" s="658"/>
      <c r="R33" s="659">
        <v>777459</v>
      </c>
      <c r="S33" s="660"/>
      <c r="T33" s="660"/>
      <c r="U33" s="660"/>
      <c r="V33" s="660"/>
      <c r="W33" s="660"/>
      <c r="X33" s="660"/>
      <c r="Y33" s="661"/>
      <c r="Z33" s="662">
        <v>4.0999999999999996</v>
      </c>
      <c r="AA33" s="662"/>
      <c r="AB33" s="662"/>
      <c r="AC33" s="662"/>
      <c r="AD33" s="663" t="s">
        <v>121</v>
      </c>
      <c r="AE33" s="663"/>
      <c r="AF33" s="663"/>
      <c r="AG33" s="663"/>
      <c r="AH33" s="663"/>
      <c r="AI33" s="663"/>
      <c r="AJ33" s="663"/>
      <c r="AK33" s="663"/>
      <c r="AL33" s="664" t="s">
        <v>233</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314</v>
      </c>
      <c r="CE33" s="675"/>
      <c r="CF33" s="675"/>
      <c r="CG33" s="675"/>
      <c r="CH33" s="675"/>
      <c r="CI33" s="675"/>
      <c r="CJ33" s="675"/>
      <c r="CK33" s="675"/>
      <c r="CL33" s="675"/>
      <c r="CM33" s="675"/>
      <c r="CN33" s="675"/>
      <c r="CO33" s="675"/>
      <c r="CP33" s="675"/>
      <c r="CQ33" s="676"/>
      <c r="CR33" s="659">
        <v>8079659</v>
      </c>
      <c r="CS33" s="695"/>
      <c r="CT33" s="695"/>
      <c r="CU33" s="695"/>
      <c r="CV33" s="695"/>
      <c r="CW33" s="695"/>
      <c r="CX33" s="695"/>
      <c r="CY33" s="696"/>
      <c r="CZ33" s="664">
        <v>45.5</v>
      </c>
      <c r="DA33" s="693"/>
      <c r="DB33" s="693"/>
      <c r="DC33" s="697"/>
      <c r="DD33" s="668">
        <v>5795122</v>
      </c>
      <c r="DE33" s="695"/>
      <c r="DF33" s="695"/>
      <c r="DG33" s="695"/>
      <c r="DH33" s="695"/>
      <c r="DI33" s="695"/>
      <c r="DJ33" s="695"/>
      <c r="DK33" s="696"/>
      <c r="DL33" s="668">
        <v>5095369</v>
      </c>
      <c r="DM33" s="695"/>
      <c r="DN33" s="695"/>
      <c r="DO33" s="695"/>
      <c r="DP33" s="695"/>
      <c r="DQ33" s="695"/>
      <c r="DR33" s="695"/>
      <c r="DS33" s="695"/>
      <c r="DT33" s="695"/>
      <c r="DU33" s="695"/>
      <c r="DV33" s="696"/>
      <c r="DW33" s="664">
        <v>45.8</v>
      </c>
      <c r="DX33" s="693"/>
      <c r="DY33" s="693"/>
      <c r="DZ33" s="693"/>
      <c r="EA33" s="693"/>
      <c r="EB33" s="693"/>
      <c r="EC33" s="694"/>
    </row>
    <row r="34" spans="2:133" ht="11.25" customHeight="1">
      <c r="B34" s="656" t="s">
        <v>315</v>
      </c>
      <c r="C34" s="657"/>
      <c r="D34" s="657"/>
      <c r="E34" s="657"/>
      <c r="F34" s="657"/>
      <c r="G34" s="657"/>
      <c r="H34" s="657"/>
      <c r="I34" s="657"/>
      <c r="J34" s="657"/>
      <c r="K34" s="657"/>
      <c r="L34" s="657"/>
      <c r="M34" s="657"/>
      <c r="N34" s="657"/>
      <c r="O34" s="657"/>
      <c r="P34" s="657"/>
      <c r="Q34" s="658"/>
      <c r="R34" s="659">
        <v>559739</v>
      </c>
      <c r="S34" s="660"/>
      <c r="T34" s="660"/>
      <c r="U34" s="660"/>
      <c r="V34" s="660"/>
      <c r="W34" s="660"/>
      <c r="X34" s="660"/>
      <c r="Y34" s="661"/>
      <c r="Z34" s="662">
        <v>3</v>
      </c>
      <c r="AA34" s="662"/>
      <c r="AB34" s="662"/>
      <c r="AC34" s="662"/>
      <c r="AD34" s="663">
        <v>23753</v>
      </c>
      <c r="AE34" s="663"/>
      <c r="AF34" s="663"/>
      <c r="AG34" s="663"/>
      <c r="AH34" s="663"/>
      <c r="AI34" s="663"/>
      <c r="AJ34" s="663"/>
      <c r="AK34" s="663"/>
      <c r="AL34" s="664">
        <v>0.2</v>
      </c>
      <c r="AM34" s="665"/>
      <c r="AN34" s="665"/>
      <c r="AO34" s="666"/>
      <c r="AP34" s="214"/>
      <c r="AQ34" s="638" t="s">
        <v>316</v>
      </c>
      <c r="AR34" s="639"/>
      <c r="AS34" s="639"/>
      <c r="AT34" s="639"/>
      <c r="AU34" s="639"/>
      <c r="AV34" s="639"/>
      <c r="AW34" s="639"/>
      <c r="AX34" s="639"/>
      <c r="AY34" s="639"/>
      <c r="AZ34" s="639"/>
      <c r="BA34" s="639"/>
      <c r="BB34" s="639"/>
      <c r="BC34" s="639"/>
      <c r="BD34" s="639"/>
      <c r="BE34" s="639"/>
      <c r="BF34" s="640"/>
      <c r="BG34" s="638" t="s">
        <v>317</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318</v>
      </c>
      <c r="CE34" s="675"/>
      <c r="CF34" s="675"/>
      <c r="CG34" s="675"/>
      <c r="CH34" s="675"/>
      <c r="CI34" s="675"/>
      <c r="CJ34" s="675"/>
      <c r="CK34" s="675"/>
      <c r="CL34" s="675"/>
      <c r="CM34" s="675"/>
      <c r="CN34" s="675"/>
      <c r="CO34" s="675"/>
      <c r="CP34" s="675"/>
      <c r="CQ34" s="676"/>
      <c r="CR34" s="659">
        <v>2583530</v>
      </c>
      <c r="CS34" s="660"/>
      <c r="CT34" s="660"/>
      <c r="CU34" s="660"/>
      <c r="CV34" s="660"/>
      <c r="CW34" s="660"/>
      <c r="CX34" s="660"/>
      <c r="CY34" s="661"/>
      <c r="CZ34" s="664">
        <v>14.6</v>
      </c>
      <c r="DA34" s="693"/>
      <c r="DB34" s="693"/>
      <c r="DC34" s="697"/>
      <c r="DD34" s="668">
        <v>1641309</v>
      </c>
      <c r="DE34" s="660"/>
      <c r="DF34" s="660"/>
      <c r="DG34" s="660"/>
      <c r="DH34" s="660"/>
      <c r="DI34" s="660"/>
      <c r="DJ34" s="660"/>
      <c r="DK34" s="661"/>
      <c r="DL34" s="668">
        <v>1501565</v>
      </c>
      <c r="DM34" s="660"/>
      <c r="DN34" s="660"/>
      <c r="DO34" s="660"/>
      <c r="DP34" s="660"/>
      <c r="DQ34" s="660"/>
      <c r="DR34" s="660"/>
      <c r="DS34" s="660"/>
      <c r="DT34" s="660"/>
      <c r="DU34" s="660"/>
      <c r="DV34" s="661"/>
      <c r="DW34" s="664">
        <v>13.5</v>
      </c>
      <c r="DX34" s="693"/>
      <c r="DY34" s="693"/>
      <c r="DZ34" s="693"/>
      <c r="EA34" s="693"/>
      <c r="EB34" s="693"/>
      <c r="EC34" s="694"/>
    </row>
    <row r="35" spans="2:133" ht="11.25" customHeight="1">
      <c r="B35" s="656" t="s">
        <v>319</v>
      </c>
      <c r="C35" s="657"/>
      <c r="D35" s="657"/>
      <c r="E35" s="657"/>
      <c r="F35" s="657"/>
      <c r="G35" s="657"/>
      <c r="H35" s="657"/>
      <c r="I35" s="657"/>
      <c r="J35" s="657"/>
      <c r="K35" s="657"/>
      <c r="L35" s="657"/>
      <c r="M35" s="657"/>
      <c r="N35" s="657"/>
      <c r="O35" s="657"/>
      <c r="P35" s="657"/>
      <c r="Q35" s="658"/>
      <c r="R35" s="659">
        <v>1219400</v>
      </c>
      <c r="S35" s="660"/>
      <c r="T35" s="660"/>
      <c r="U35" s="660"/>
      <c r="V35" s="660"/>
      <c r="W35" s="660"/>
      <c r="X35" s="660"/>
      <c r="Y35" s="661"/>
      <c r="Z35" s="662">
        <v>6.4</v>
      </c>
      <c r="AA35" s="662"/>
      <c r="AB35" s="662"/>
      <c r="AC35" s="662"/>
      <c r="AD35" s="663" t="s">
        <v>233</v>
      </c>
      <c r="AE35" s="663"/>
      <c r="AF35" s="663"/>
      <c r="AG35" s="663"/>
      <c r="AH35" s="663"/>
      <c r="AI35" s="663"/>
      <c r="AJ35" s="663"/>
      <c r="AK35" s="663"/>
      <c r="AL35" s="664" t="s">
        <v>233</v>
      </c>
      <c r="AM35" s="665"/>
      <c r="AN35" s="665"/>
      <c r="AO35" s="666"/>
      <c r="AP35" s="214"/>
      <c r="AQ35" s="732" t="s">
        <v>320</v>
      </c>
      <c r="AR35" s="733"/>
      <c r="AS35" s="733"/>
      <c r="AT35" s="733"/>
      <c r="AU35" s="733"/>
      <c r="AV35" s="733"/>
      <c r="AW35" s="733"/>
      <c r="AX35" s="733"/>
      <c r="AY35" s="734"/>
      <c r="AZ35" s="648">
        <v>3020465</v>
      </c>
      <c r="BA35" s="649"/>
      <c r="BB35" s="649"/>
      <c r="BC35" s="649"/>
      <c r="BD35" s="649"/>
      <c r="BE35" s="649"/>
      <c r="BF35" s="735"/>
      <c r="BG35" s="670" t="s">
        <v>321</v>
      </c>
      <c r="BH35" s="671"/>
      <c r="BI35" s="671"/>
      <c r="BJ35" s="671"/>
      <c r="BK35" s="671"/>
      <c r="BL35" s="671"/>
      <c r="BM35" s="671"/>
      <c r="BN35" s="671"/>
      <c r="BO35" s="671"/>
      <c r="BP35" s="671"/>
      <c r="BQ35" s="671"/>
      <c r="BR35" s="671"/>
      <c r="BS35" s="671"/>
      <c r="BT35" s="671"/>
      <c r="BU35" s="672"/>
      <c r="BV35" s="648">
        <v>490331</v>
      </c>
      <c r="BW35" s="649"/>
      <c r="BX35" s="649"/>
      <c r="BY35" s="649"/>
      <c r="BZ35" s="649"/>
      <c r="CA35" s="649"/>
      <c r="CB35" s="735"/>
      <c r="CD35" s="674" t="s">
        <v>322</v>
      </c>
      <c r="CE35" s="675"/>
      <c r="CF35" s="675"/>
      <c r="CG35" s="675"/>
      <c r="CH35" s="675"/>
      <c r="CI35" s="675"/>
      <c r="CJ35" s="675"/>
      <c r="CK35" s="675"/>
      <c r="CL35" s="675"/>
      <c r="CM35" s="675"/>
      <c r="CN35" s="675"/>
      <c r="CO35" s="675"/>
      <c r="CP35" s="675"/>
      <c r="CQ35" s="676"/>
      <c r="CR35" s="659">
        <v>64505</v>
      </c>
      <c r="CS35" s="695"/>
      <c r="CT35" s="695"/>
      <c r="CU35" s="695"/>
      <c r="CV35" s="695"/>
      <c r="CW35" s="695"/>
      <c r="CX35" s="695"/>
      <c r="CY35" s="696"/>
      <c r="CZ35" s="664">
        <v>0.4</v>
      </c>
      <c r="DA35" s="693"/>
      <c r="DB35" s="693"/>
      <c r="DC35" s="697"/>
      <c r="DD35" s="668">
        <v>58970</v>
      </c>
      <c r="DE35" s="695"/>
      <c r="DF35" s="695"/>
      <c r="DG35" s="695"/>
      <c r="DH35" s="695"/>
      <c r="DI35" s="695"/>
      <c r="DJ35" s="695"/>
      <c r="DK35" s="696"/>
      <c r="DL35" s="668">
        <v>58970</v>
      </c>
      <c r="DM35" s="695"/>
      <c r="DN35" s="695"/>
      <c r="DO35" s="695"/>
      <c r="DP35" s="695"/>
      <c r="DQ35" s="695"/>
      <c r="DR35" s="695"/>
      <c r="DS35" s="695"/>
      <c r="DT35" s="695"/>
      <c r="DU35" s="695"/>
      <c r="DV35" s="696"/>
      <c r="DW35" s="664">
        <v>0.5</v>
      </c>
      <c r="DX35" s="693"/>
      <c r="DY35" s="693"/>
      <c r="DZ35" s="693"/>
      <c r="EA35" s="693"/>
      <c r="EB35" s="693"/>
      <c r="EC35" s="694"/>
    </row>
    <row r="36" spans="2:133" ht="11.25" customHeight="1">
      <c r="B36" s="656" t="s">
        <v>323</v>
      </c>
      <c r="C36" s="657"/>
      <c r="D36" s="657"/>
      <c r="E36" s="657"/>
      <c r="F36" s="657"/>
      <c r="G36" s="657"/>
      <c r="H36" s="657"/>
      <c r="I36" s="657"/>
      <c r="J36" s="657"/>
      <c r="K36" s="657"/>
      <c r="L36" s="657"/>
      <c r="M36" s="657"/>
      <c r="N36" s="657"/>
      <c r="O36" s="657"/>
      <c r="P36" s="657"/>
      <c r="Q36" s="658"/>
      <c r="R36" s="659" t="s">
        <v>121</v>
      </c>
      <c r="S36" s="660"/>
      <c r="T36" s="660"/>
      <c r="U36" s="660"/>
      <c r="V36" s="660"/>
      <c r="W36" s="660"/>
      <c r="X36" s="660"/>
      <c r="Y36" s="661"/>
      <c r="Z36" s="662" t="s">
        <v>121</v>
      </c>
      <c r="AA36" s="662"/>
      <c r="AB36" s="662"/>
      <c r="AC36" s="662"/>
      <c r="AD36" s="663" t="s">
        <v>233</v>
      </c>
      <c r="AE36" s="663"/>
      <c r="AF36" s="663"/>
      <c r="AG36" s="663"/>
      <c r="AH36" s="663"/>
      <c r="AI36" s="663"/>
      <c r="AJ36" s="663"/>
      <c r="AK36" s="663"/>
      <c r="AL36" s="664" t="s">
        <v>121</v>
      </c>
      <c r="AM36" s="665"/>
      <c r="AN36" s="665"/>
      <c r="AO36" s="666"/>
      <c r="AQ36" s="736" t="s">
        <v>324</v>
      </c>
      <c r="AR36" s="737"/>
      <c r="AS36" s="737"/>
      <c r="AT36" s="737"/>
      <c r="AU36" s="737"/>
      <c r="AV36" s="737"/>
      <c r="AW36" s="737"/>
      <c r="AX36" s="737"/>
      <c r="AY36" s="738"/>
      <c r="AZ36" s="659">
        <v>435133</v>
      </c>
      <c r="BA36" s="660"/>
      <c r="BB36" s="660"/>
      <c r="BC36" s="660"/>
      <c r="BD36" s="695"/>
      <c r="BE36" s="695"/>
      <c r="BF36" s="718"/>
      <c r="BG36" s="674" t="s">
        <v>325</v>
      </c>
      <c r="BH36" s="675"/>
      <c r="BI36" s="675"/>
      <c r="BJ36" s="675"/>
      <c r="BK36" s="675"/>
      <c r="BL36" s="675"/>
      <c r="BM36" s="675"/>
      <c r="BN36" s="675"/>
      <c r="BO36" s="675"/>
      <c r="BP36" s="675"/>
      <c r="BQ36" s="675"/>
      <c r="BR36" s="675"/>
      <c r="BS36" s="675"/>
      <c r="BT36" s="675"/>
      <c r="BU36" s="676"/>
      <c r="BV36" s="659">
        <v>450891</v>
      </c>
      <c r="BW36" s="660"/>
      <c r="BX36" s="660"/>
      <c r="BY36" s="660"/>
      <c r="BZ36" s="660"/>
      <c r="CA36" s="660"/>
      <c r="CB36" s="669"/>
      <c r="CD36" s="674" t="s">
        <v>326</v>
      </c>
      <c r="CE36" s="675"/>
      <c r="CF36" s="675"/>
      <c r="CG36" s="675"/>
      <c r="CH36" s="675"/>
      <c r="CI36" s="675"/>
      <c r="CJ36" s="675"/>
      <c r="CK36" s="675"/>
      <c r="CL36" s="675"/>
      <c r="CM36" s="675"/>
      <c r="CN36" s="675"/>
      <c r="CO36" s="675"/>
      <c r="CP36" s="675"/>
      <c r="CQ36" s="676"/>
      <c r="CR36" s="659">
        <v>1882766</v>
      </c>
      <c r="CS36" s="660"/>
      <c r="CT36" s="660"/>
      <c r="CU36" s="660"/>
      <c r="CV36" s="660"/>
      <c r="CW36" s="660"/>
      <c r="CX36" s="660"/>
      <c r="CY36" s="661"/>
      <c r="CZ36" s="664">
        <v>10.6</v>
      </c>
      <c r="DA36" s="693"/>
      <c r="DB36" s="693"/>
      <c r="DC36" s="697"/>
      <c r="DD36" s="668">
        <v>1758103</v>
      </c>
      <c r="DE36" s="660"/>
      <c r="DF36" s="660"/>
      <c r="DG36" s="660"/>
      <c r="DH36" s="660"/>
      <c r="DI36" s="660"/>
      <c r="DJ36" s="660"/>
      <c r="DK36" s="661"/>
      <c r="DL36" s="668">
        <v>1451584</v>
      </c>
      <c r="DM36" s="660"/>
      <c r="DN36" s="660"/>
      <c r="DO36" s="660"/>
      <c r="DP36" s="660"/>
      <c r="DQ36" s="660"/>
      <c r="DR36" s="660"/>
      <c r="DS36" s="660"/>
      <c r="DT36" s="660"/>
      <c r="DU36" s="660"/>
      <c r="DV36" s="661"/>
      <c r="DW36" s="664">
        <v>13</v>
      </c>
      <c r="DX36" s="693"/>
      <c r="DY36" s="693"/>
      <c r="DZ36" s="693"/>
      <c r="EA36" s="693"/>
      <c r="EB36" s="693"/>
      <c r="EC36" s="694"/>
    </row>
    <row r="37" spans="2:133" ht="11.25" customHeight="1">
      <c r="B37" s="656" t="s">
        <v>327</v>
      </c>
      <c r="C37" s="657"/>
      <c r="D37" s="657"/>
      <c r="E37" s="657"/>
      <c r="F37" s="657"/>
      <c r="G37" s="657"/>
      <c r="H37" s="657"/>
      <c r="I37" s="657"/>
      <c r="J37" s="657"/>
      <c r="K37" s="657"/>
      <c r="L37" s="657"/>
      <c r="M37" s="657"/>
      <c r="N37" s="657"/>
      <c r="O37" s="657"/>
      <c r="P37" s="657"/>
      <c r="Q37" s="658"/>
      <c r="R37" s="659">
        <v>714700</v>
      </c>
      <c r="S37" s="660"/>
      <c r="T37" s="660"/>
      <c r="U37" s="660"/>
      <c r="V37" s="660"/>
      <c r="W37" s="660"/>
      <c r="X37" s="660"/>
      <c r="Y37" s="661"/>
      <c r="Z37" s="662">
        <v>3.8</v>
      </c>
      <c r="AA37" s="662"/>
      <c r="AB37" s="662"/>
      <c r="AC37" s="662"/>
      <c r="AD37" s="663" t="s">
        <v>121</v>
      </c>
      <c r="AE37" s="663"/>
      <c r="AF37" s="663"/>
      <c r="AG37" s="663"/>
      <c r="AH37" s="663"/>
      <c r="AI37" s="663"/>
      <c r="AJ37" s="663"/>
      <c r="AK37" s="663"/>
      <c r="AL37" s="664" t="s">
        <v>121</v>
      </c>
      <c r="AM37" s="665"/>
      <c r="AN37" s="665"/>
      <c r="AO37" s="666"/>
      <c r="AQ37" s="736" t="s">
        <v>328</v>
      </c>
      <c r="AR37" s="737"/>
      <c r="AS37" s="737"/>
      <c r="AT37" s="737"/>
      <c r="AU37" s="737"/>
      <c r="AV37" s="737"/>
      <c r="AW37" s="737"/>
      <c r="AX37" s="737"/>
      <c r="AY37" s="738"/>
      <c r="AZ37" s="659">
        <v>398930</v>
      </c>
      <c r="BA37" s="660"/>
      <c r="BB37" s="660"/>
      <c r="BC37" s="660"/>
      <c r="BD37" s="695"/>
      <c r="BE37" s="695"/>
      <c r="BF37" s="718"/>
      <c r="BG37" s="674" t="s">
        <v>329</v>
      </c>
      <c r="BH37" s="675"/>
      <c r="BI37" s="675"/>
      <c r="BJ37" s="675"/>
      <c r="BK37" s="675"/>
      <c r="BL37" s="675"/>
      <c r="BM37" s="675"/>
      <c r="BN37" s="675"/>
      <c r="BO37" s="675"/>
      <c r="BP37" s="675"/>
      <c r="BQ37" s="675"/>
      <c r="BR37" s="675"/>
      <c r="BS37" s="675"/>
      <c r="BT37" s="675"/>
      <c r="BU37" s="676"/>
      <c r="BV37" s="659">
        <v>8813</v>
      </c>
      <c r="BW37" s="660"/>
      <c r="BX37" s="660"/>
      <c r="BY37" s="660"/>
      <c r="BZ37" s="660"/>
      <c r="CA37" s="660"/>
      <c r="CB37" s="669"/>
      <c r="CD37" s="674" t="s">
        <v>330</v>
      </c>
      <c r="CE37" s="675"/>
      <c r="CF37" s="675"/>
      <c r="CG37" s="675"/>
      <c r="CH37" s="675"/>
      <c r="CI37" s="675"/>
      <c r="CJ37" s="675"/>
      <c r="CK37" s="675"/>
      <c r="CL37" s="675"/>
      <c r="CM37" s="675"/>
      <c r="CN37" s="675"/>
      <c r="CO37" s="675"/>
      <c r="CP37" s="675"/>
      <c r="CQ37" s="676"/>
      <c r="CR37" s="659">
        <v>1048323</v>
      </c>
      <c r="CS37" s="695"/>
      <c r="CT37" s="695"/>
      <c r="CU37" s="695"/>
      <c r="CV37" s="695"/>
      <c r="CW37" s="695"/>
      <c r="CX37" s="695"/>
      <c r="CY37" s="696"/>
      <c r="CZ37" s="664">
        <v>5.9</v>
      </c>
      <c r="DA37" s="693"/>
      <c r="DB37" s="693"/>
      <c r="DC37" s="697"/>
      <c r="DD37" s="668">
        <v>1048323</v>
      </c>
      <c r="DE37" s="695"/>
      <c r="DF37" s="695"/>
      <c r="DG37" s="695"/>
      <c r="DH37" s="695"/>
      <c r="DI37" s="695"/>
      <c r="DJ37" s="695"/>
      <c r="DK37" s="696"/>
      <c r="DL37" s="668">
        <v>1007342</v>
      </c>
      <c r="DM37" s="695"/>
      <c r="DN37" s="695"/>
      <c r="DO37" s="695"/>
      <c r="DP37" s="695"/>
      <c r="DQ37" s="695"/>
      <c r="DR37" s="695"/>
      <c r="DS37" s="695"/>
      <c r="DT37" s="695"/>
      <c r="DU37" s="695"/>
      <c r="DV37" s="696"/>
      <c r="DW37" s="664">
        <v>9.1</v>
      </c>
      <c r="DX37" s="693"/>
      <c r="DY37" s="693"/>
      <c r="DZ37" s="693"/>
      <c r="EA37" s="693"/>
      <c r="EB37" s="693"/>
      <c r="EC37" s="694"/>
    </row>
    <row r="38" spans="2:133" ht="11.25" customHeight="1">
      <c r="B38" s="704" t="s">
        <v>331</v>
      </c>
      <c r="C38" s="705"/>
      <c r="D38" s="705"/>
      <c r="E38" s="705"/>
      <c r="F38" s="705"/>
      <c r="G38" s="705"/>
      <c r="H38" s="705"/>
      <c r="I38" s="705"/>
      <c r="J38" s="705"/>
      <c r="K38" s="705"/>
      <c r="L38" s="705"/>
      <c r="M38" s="705"/>
      <c r="N38" s="705"/>
      <c r="O38" s="705"/>
      <c r="P38" s="705"/>
      <c r="Q38" s="706"/>
      <c r="R38" s="739">
        <v>18923664</v>
      </c>
      <c r="S38" s="740"/>
      <c r="T38" s="740"/>
      <c r="U38" s="740"/>
      <c r="V38" s="740"/>
      <c r="W38" s="740"/>
      <c r="X38" s="740"/>
      <c r="Y38" s="741"/>
      <c r="Z38" s="742">
        <v>100</v>
      </c>
      <c r="AA38" s="742"/>
      <c r="AB38" s="742"/>
      <c r="AC38" s="742"/>
      <c r="AD38" s="743">
        <v>10411956</v>
      </c>
      <c r="AE38" s="743"/>
      <c r="AF38" s="743"/>
      <c r="AG38" s="743"/>
      <c r="AH38" s="743"/>
      <c r="AI38" s="743"/>
      <c r="AJ38" s="743"/>
      <c r="AK38" s="743"/>
      <c r="AL38" s="744">
        <v>100</v>
      </c>
      <c r="AM38" s="730"/>
      <c r="AN38" s="730"/>
      <c r="AO38" s="745"/>
      <c r="AQ38" s="736" t="s">
        <v>332</v>
      </c>
      <c r="AR38" s="737"/>
      <c r="AS38" s="737"/>
      <c r="AT38" s="737"/>
      <c r="AU38" s="737"/>
      <c r="AV38" s="737"/>
      <c r="AW38" s="737"/>
      <c r="AX38" s="737"/>
      <c r="AY38" s="738"/>
      <c r="AZ38" s="659" t="s">
        <v>233</v>
      </c>
      <c r="BA38" s="660"/>
      <c r="BB38" s="660"/>
      <c r="BC38" s="660"/>
      <c r="BD38" s="695"/>
      <c r="BE38" s="695"/>
      <c r="BF38" s="718"/>
      <c r="BG38" s="674" t="s">
        <v>333</v>
      </c>
      <c r="BH38" s="675"/>
      <c r="BI38" s="675"/>
      <c r="BJ38" s="675"/>
      <c r="BK38" s="675"/>
      <c r="BL38" s="675"/>
      <c r="BM38" s="675"/>
      <c r="BN38" s="675"/>
      <c r="BO38" s="675"/>
      <c r="BP38" s="675"/>
      <c r="BQ38" s="675"/>
      <c r="BR38" s="675"/>
      <c r="BS38" s="675"/>
      <c r="BT38" s="675"/>
      <c r="BU38" s="676"/>
      <c r="BV38" s="659">
        <v>13950</v>
      </c>
      <c r="BW38" s="660"/>
      <c r="BX38" s="660"/>
      <c r="BY38" s="660"/>
      <c r="BZ38" s="660"/>
      <c r="CA38" s="660"/>
      <c r="CB38" s="669"/>
      <c r="CD38" s="674" t="s">
        <v>334</v>
      </c>
      <c r="CE38" s="675"/>
      <c r="CF38" s="675"/>
      <c r="CG38" s="675"/>
      <c r="CH38" s="675"/>
      <c r="CI38" s="675"/>
      <c r="CJ38" s="675"/>
      <c r="CK38" s="675"/>
      <c r="CL38" s="675"/>
      <c r="CM38" s="675"/>
      <c r="CN38" s="675"/>
      <c r="CO38" s="675"/>
      <c r="CP38" s="675"/>
      <c r="CQ38" s="676"/>
      <c r="CR38" s="659">
        <v>2621535</v>
      </c>
      <c r="CS38" s="660"/>
      <c r="CT38" s="660"/>
      <c r="CU38" s="660"/>
      <c r="CV38" s="660"/>
      <c r="CW38" s="660"/>
      <c r="CX38" s="660"/>
      <c r="CY38" s="661"/>
      <c r="CZ38" s="664">
        <v>14.8</v>
      </c>
      <c r="DA38" s="693"/>
      <c r="DB38" s="693"/>
      <c r="DC38" s="697"/>
      <c r="DD38" s="668">
        <v>2218835</v>
      </c>
      <c r="DE38" s="660"/>
      <c r="DF38" s="660"/>
      <c r="DG38" s="660"/>
      <c r="DH38" s="660"/>
      <c r="DI38" s="660"/>
      <c r="DJ38" s="660"/>
      <c r="DK38" s="661"/>
      <c r="DL38" s="668">
        <v>2026237</v>
      </c>
      <c r="DM38" s="660"/>
      <c r="DN38" s="660"/>
      <c r="DO38" s="660"/>
      <c r="DP38" s="660"/>
      <c r="DQ38" s="660"/>
      <c r="DR38" s="660"/>
      <c r="DS38" s="660"/>
      <c r="DT38" s="660"/>
      <c r="DU38" s="660"/>
      <c r="DV38" s="661"/>
      <c r="DW38" s="664">
        <v>18.2</v>
      </c>
      <c r="DX38" s="693"/>
      <c r="DY38" s="693"/>
      <c r="DZ38" s="693"/>
      <c r="EA38" s="693"/>
      <c r="EB38" s="693"/>
      <c r="EC38" s="694"/>
    </row>
    <row r="39" spans="2:133" ht="11.25" customHeight="1">
      <c r="AQ39" s="736" t="s">
        <v>335</v>
      </c>
      <c r="AR39" s="737"/>
      <c r="AS39" s="737"/>
      <c r="AT39" s="737"/>
      <c r="AU39" s="737"/>
      <c r="AV39" s="737"/>
      <c r="AW39" s="737"/>
      <c r="AX39" s="737"/>
      <c r="AY39" s="738"/>
      <c r="AZ39" s="659" t="s">
        <v>233</v>
      </c>
      <c r="BA39" s="660"/>
      <c r="BB39" s="660"/>
      <c r="BC39" s="660"/>
      <c r="BD39" s="695"/>
      <c r="BE39" s="695"/>
      <c r="BF39" s="718"/>
      <c r="BG39" s="750" t="s">
        <v>336</v>
      </c>
      <c r="BH39" s="751"/>
      <c r="BI39" s="751"/>
      <c r="BJ39" s="751"/>
      <c r="BK39" s="751"/>
      <c r="BL39" s="215"/>
      <c r="BM39" s="675" t="s">
        <v>337</v>
      </c>
      <c r="BN39" s="675"/>
      <c r="BO39" s="675"/>
      <c r="BP39" s="675"/>
      <c r="BQ39" s="675"/>
      <c r="BR39" s="675"/>
      <c r="BS39" s="675"/>
      <c r="BT39" s="675"/>
      <c r="BU39" s="676"/>
      <c r="BV39" s="659">
        <v>87</v>
      </c>
      <c r="BW39" s="660"/>
      <c r="BX39" s="660"/>
      <c r="BY39" s="660"/>
      <c r="BZ39" s="660"/>
      <c r="CA39" s="660"/>
      <c r="CB39" s="669"/>
      <c r="CD39" s="674" t="s">
        <v>338</v>
      </c>
      <c r="CE39" s="675"/>
      <c r="CF39" s="675"/>
      <c r="CG39" s="675"/>
      <c r="CH39" s="675"/>
      <c r="CI39" s="675"/>
      <c r="CJ39" s="675"/>
      <c r="CK39" s="675"/>
      <c r="CL39" s="675"/>
      <c r="CM39" s="675"/>
      <c r="CN39" s="675"/>
      <c r="CO39" s="675"/>
      <c r="CP39" s="675"/>
      <c r="CQ39" s="676"/>
      <c r="CR39" s="659">
        <v>676314</v>
      </c>
      <c r="CS39" s="695"/>
      <c r="CT39" s="695"/>
      <c r="CU39" s="695"/>
      <c r="CV39" s="695"/>
      <c r="CW39" s="695"/>
      <c r="CX39" s="695"/>
      <c r="CY39" s="696"/>
      <c r="CZ39" s="664">
        <v>3.8</v>
      </c>
      <c r="DA39" s="693"/>
      <c r="DB39" s="693"/>
      <c r="DC39" s="697"/>
      <c r="DD39" s="668">
        <v>53286</v>
      </c>
      <c r="DE39" s="695"/>
      <c r="DF39" s="695"/>
      <c r="DG39" s="695"/>
      <c r="DH39" s="695"/>
      <c r="DI39" s="695"/>
      <c r="DJ39" s="695"/>
      <c r="DK39" s="696"/>
      <c r="DL39" s="668" t="s">
        <v>233</v>
      </c>
      <c r="DM39" s="695"/>
      <c r="DN39" s="695"/>
      <c r="DO39" s="695"/>
      <c r="DP39" s="695"/>
      <c r="DQ39" s="695"/>
      <c r="DR39" s="695"/>
      <c r="DS39" s="695"/>
      <c r="DT39" s="695"/>
      <c r="DU39" s="695"/>
      <c r="DV39" s="696"/>
      <c r="DW39" s="664" t="s">
        <v>121</v>
      </c>
      <c r="DX39" s="693"/>
      <c r="DY39" s="693"/>
      <c r="DZ39" s="693"/>
      <c r="EA39" s="693"/>
      <c r="EB39" s="693"/>
      <c r="EC39" s="694"/>
    </row>
    <row r="40" spans="2:133" ht="11.25" customHeight="1">
      <c r="AQ40" s="736" t="s">
        <v>339</v>
      </c>
      <c r="AR40" s="737"/>
      <c r="AS40" s="737"/>
      <c r="AT40" s="737"/>
      <c r="AU40" s="737"/>
      <c r="AV40" s="737"/>
      <c r="AW40" s="737"/>
      <c r="AX40" s="737"/>
      <c r="AY40" s="738"/>
      <c r="AZ40" s="659">
        <v>398625</v>
      </c>
      <c r="BA40" s="660"/>
      <c r="BB40" s="660"/>
      <c r="BC40" s="660"/>
      <c r="BD40" s="695"/>
      <c r="BE40" s="695"/>
      <c r="BF40" s="718"/>
      <c r="BG40" s="750"/>
      <c r="BH40" s="751"/>
      <c r="BI40" s="751"/>
      <c r="BJ40" s="751"/>
      <c r="BK40" s="751"/>
      <c r="BL40" s="215"/>
      <c r="BM40" s="675" t="s">
        <v>340</v>
      </c>
      <c r="BN40" s="675"/>
      <c r="BO40" s="675"/>
      <c r="BP40" s="675"/>
      <c r="BQ40" s="675"/>
      <c r="BR40" s="675"/>
      <c r="BS40" s="675"/>
      <c r="BT40" s="675"/>
      <c r="BU40" s="676"/>
      <c r="BV40" s="659">
        <v>104</v>
      </c>
      <c r="BW40" s="660"/>
      <c r="BX40" s="660"/>
      <c r="BY40" s="660"/>
      <c r="BZ40" s="660"/>
      <c r="CA40" s="660"/>
      <c r="CB40" s="669"/>
      <c r="CD40" s="674" t="s">
        <v>341</v>
      </c>
      <c r="CE40" s="675"/>
      <c r="CF40" s="675"/>
      <c r="CG40" s="675"/>
      <c r="CH40" s="675"/>
      <c r="CI40" s="675"/>
      <c r="CJ40" s="675"/>
      <c r="CK40" s="675"/>
      <c r="CL40" s="675"/>
      <c r="CM40" s="675"/>
      <c r="CN40" s="675"/>
      <c r="CO40" s="675"/>
      <c r="CP40" s="675"/>
      <c r="CQ40" s="676"/>
      <c r="CR40" s="659">
        <v>251009</v>
      </c>
      <c r="CS40" s="660"/>
      <c r="CT40" s="660"/>
      <c r="CU40" s="660"/>
      <c r="CV40" s="660"/>
      <c r="CW40" s="660"/>
      <c r="CX40" s="660"/>
      <c r="CY40" s="661"/>
      <c r="CZ40" s="664">
        <v>1.4</v>
      </c>
      <c r="DA40" s="693"/>
      <c r="DB40" s="693"/>
      <c r="DC40" s="697"/>
      <c r="DD40" s="668">
        <v>64619</v>
      </c>
      <c r="DE40" s="660"/>
      <c r="DF40" s="660"/>
      <c r="DG40" s="660"/>
      <c r="DH40" s="660"/>
      <c r="DI40" s="660"/>
      <c r="DJ40" s="660"/>
      <c r="DK40" s="661"/>
      <c r="DL40" s="668">
        <v>57013</v>
      </c>
      <c r="DM40" s="660"/>
      <c r="DN40" s="660"/>
      <c r="DO40" s="660"/>
      <c r="DP40" s="660"/>
      <c r="DQ40" s="660"/>
      <c r="DR40" s="660"/>
      <c r="DS40" s="660"/>
      <c r="DT40" s="660"/>
      <c r="DU40" s="660"/>
      <c r="DV40" s="661"/>
      <c r="DW40" s="664">
        <v>0.5</v>
      </c>
      <c r="DX40" s="693"/>
      <c r="DY40" s="693"/>
      <c r="DZ40" s="693"/>
      <c r="EA40" s="693"/>
      <c r="EB40" s="693"/>
      <c r="EC40" s="694"/>
    </row>
    <row r="41" spans="2:133" ht="11.25" customHeight="1">
      <c r="AQ41" s="746" t="s">
        <v>342</v>
      </c>
      <c r="AR41" s="747"/>
      <c r="AS41" s="747"/>
      <c r="AT41" s="747"/>
      <c r="AU41" s="747"/>
      <c r="AV41" s="747"/>
      <c r="AW41" s="747"/>
      <c r="AX41" s="747"/>
      <c r="AY41" s="748"/>
      <c r="AZ41" s="739">
        <v>1787777</v>
      </c>
      <c r="BA41" s="740"/>
      <c r="BB41" s="740"/>
      <c r="BC41" s="740"/>
      <c r="BD41" s="729"/>
      <c r="BE41" s="729"/>
      <c r="BF41" s="731"/>
      <c r="BG41" s="752"/>
      <c r="BH41" s="753"/>
      <c r="BI41" s="753"/>
      <c r="BJ41" s="753"/>
      <c r="BK41" s="753"/>
      <c r="BL41" s="216"/>
      <c r="BM41" s="684" t="s">
        <v>343</v>
      </c>
      <c r="BN41" s="684"/>
      <c r="BO41" s="684"/>
      <c r="BP41" s="684"/>
      <c r="BQ41" s="684"/>
      <c r="BR41" s="684"/>
      <c r="BS41" s="684"/>
      <c r="BT41" s="684"/>
      <c r="BU41" s="685"/>
      <c r="BV41" s="739">
        <v>302</v>
      </c>
      <c r="BW41" s="740"/>
      <c r="BX41" s="740"/>
      <c r="BY41" s="740"/>
      <c r="BZ41" s="740"/>
      <c r="CA41" s="740"/>
      <c r="CB41" s="749"/>
      <c r="CD41" s="674" t="s">
        <v>344</v>
      </c>
      <c r="CE41" s="675"/>
      <c r="CF41" s="675"/>
      <c r="CG41" s="675"/>
      <c r="CH41" s="675"/>
      <c r="CI41" s="675"/>
      <c r="CJ41" s="675"/>
      <c r="CK41" s="675"/>
      <c r="CL41" s="675"/>
      <c r="CM41" s="675"/>
      <c r="CN41" s="675"/>
      <c r="CO41" s="675"/>
      <c r="CP41" s="675"/>
      <c r="CQ41" s="676"/>
      <c r="CR41" s="659" t="s">
        <v>121</v>
      </c>
      <c r="CS41" s="695"/>
      <c r="CT41" s="695"/>
      <c r="CU41" s="695"/>
      <c r="CV41" s="695"/>
      <c r="CW41" s="695"/>
      <c r="CX41" s="695"/>
      <c r="CY41" s="696"/>
      <c r="CZ41" s="664" t="s">
        <v>121</v>
      </c>
      <c r="DA41" s="693"/>
      <c r="DB41" s="693"/>
      <c r="DC41" s="697"/>
      <c r="DD41" s="668" t="s">
        <v>121</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346</v>
      </c>
      <c r="CE42" s="657"/>
      <c r="CF42" s="657"/>
      <c r="CG42" s="657"/>
      <c r="CH42" s="657"/>
      <c r="CI42" s="657"/>
      <c r="CJ42" s="657"/>
      <c r="CK42" s="657"/>
      <c r="CL42" s="657"/>
      <c r="CM42" s="657"/>
      <c r="CN42" s="657"/>
      <c r="CO42" s="657"/>
      <c r="CP42" s="657"/>
      <c r="CQ42" s="658"/>
      <c r="CR42" s="659">
        <v>1029191</v>
      </c>
      <c r="CS42" s="660"/>
      <c r="CT42" s="660"/>
      <c r="CU42" s="660"/>
      <c r="CV42" s="660"/>
      <c r="CW42" s="660"/>
      <c r="CX42" s="660"/>
      <c r="CY42" s="661"/>
      <c r="CZ42" s="664">
        <v>5.8</v>
      </c>
      <c r="DA42" s="665"/>
      <c r="DB42" s="665"/>
      <c r="DC42" s="760"/>
      <c r="DD42" s="668">
        <v>406621</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348</v>
      </c>
      <c r="CE43" s="657"/>
      <c r="CF43" s="657"/>
      <c r="CG43" s="657"/>
      <c r="CH43" s="657"/>
      <c r="CI43" s="657"/>
      <c r="CJ43" s="657"/>
      <c r="CK43" s="657"/>
      <c r="CL43" s="657"/>
      <c r="CM43" s="657"/>
      <c r="CN43" s="657"/>
      <c r="CO43" s="657"/>
      <c r="CP43" s="657"/>
      <c r="CQ43" s="658"/>
      <c r="CR43" s="659">
        <v>45187</v>
      </c>
      <c r="CS43" s="695"/>
      <c r="CT43" s="695"/>
      <c r="CU43" s="695"/>
      <c r="CV43" s="695"/>
      <c r="CW43" s="695"/>
      <c r="CX43" s="695"/>
      <c r="CY43" s="696"/>
      <c r="CZ43" s="664">
        <v>0.3</v>
      </c>
      <c r="DA43" s="693"/>
      <c r="DB43" s="693"/>
      <c r="DC43" s="697"/>
      <c r="DD43" s="668">
        <v>45187</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349</v>
      </c>
      <c r="CD44" s="771" t="s">
        <v>300</v>
      </c>
      <c r="CE44" s="772"/>
      <c r="CF44" s="656" t="s">
        <v>350</v>
      </c>
      <c r="CG44" s="657"/>
      <c r="CH44" s="657"/>
      <c r="CI44" s="657"/>
      <c r="CJ44" s="657"/>
      <c r="CK44" s="657"/>
      <c r="CL44" s="657"/>
      <c r="CM44" s="657"/>
      <c r="CN44" s="657"/>
      <c r="CO44" s="657"/>
      <c r="CP44" s="657"/>
      <c r="CQ44" s="658"/>
      <c r="CR44" s="659">
        <v>967555</v>
      </c>
      <c r="CS44" s="660"/>
      <c r="CT44" s="660"/>
      <c r="CU44" s="660"/>
      <c r="CV44" s="660"/>
      <c r="CW44" s="660"/>
      <c r="CX44" s="660"/>
      <c r="CY44" s="661"/>
      <c r="CZ44" s="664">
        <v>5.5</v>
      </c>
      <c r="DA44" s="665"/>
      <c r="DB44" s="665"/>
      <c r="DC44" s="760"/>
      <c r="DD44" s="668">
        <v>364854</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351</v>
      </c>
      <c r="CG45" s="657"/>
      <c r="CH45" s="657"/>
      <c r="CI45" s="657"/>
      <c r="CJ45" s="657"/>
      <c r="CK45" s="657"/>
      <c r="CL45" s="657"/>
      <c r="CM45" s="657"/>
      <c r="CN45" s="657"/>
      <c r="CO45" s="657"/>
      <c r="CP45" s="657"/>
      <c r="CQ45" s="658"/>
      <c r="CR45" s="659">
        <v>374507</v>
      </c>
      <c r="CS45" s="695"/>
      <c r="CT45" s="695"/>
      <c r="CU45" s="695"/>
      <c r="CV45" s="695"/>
      <c r="CW45" s="695"/>
      <c r="CX45" s="695"/>
      <c r="CY45" s="696"/>
      <c r="CZ45" s="664">
        <v>2.1</v>
      </c>
      <c r="DA45" s="693"/>
      <c r="DB45" s="693"/>
      <c r="DC45" s="697"/>
      <c r="DD45" s="668">
        <v>22711</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352</v>
      </c>
      <c r="CG46" s="657"/>
      <c r="CH46" s="657"/>
      <c r="CI46" s="657"/>
      <c r="CJ46" s="657"/>
      <c r="CK46" s="657"/>
      <c r="CL46" s="657"/>
      <c r="CM46" s="657"/>
      <c r="CN46" s="657"/>
      <c r="CO46" s="657"/>
      <c r="CP46" s="657"/>
      <c r="CQ46" s="658"/>
      <c r="CR46" s="659">
        <v>537318</v>
      </c>
      <c r="CS46" s="660"/>
      <c r="CT46" s="660"/>
      <c r="CU46" s="660"/>
      <c r="CV46" s="660"/>
      <c r="CW46" s="660"/>
      <c r="CX46" s="660"/>
      <c r="CY46" s="661"/>
      <c r="CZ46" s="664">
        <v>3</v>
      </c>
      <c r="DA46" s="665"/>
      <c r="DB46" s="665"/>
      <c r="DC46" s="760"/>
      <c r="DD46" s="668">
        <v>332313</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353</v>
      </c>
      <c r="CG47" s="657"/>
      <c r="CH47" s="657"/>
      <c r="CI47" s="657"/>
      <c r="CJ47" s="657"/>
      <c r="CK47" s="657"/>
      <c r="CL47" s="657"/>
      <c r="CM47" s="657"/>
      <c r="CN47" s="657"/>
      <c r="CO47" s="657"/>
      <c r="CP47" s="657"/>
      <c r="CQ47" s="658"/>
      <c r="CR47" s="659">
        <v>61636</v>
      </c>
      <c r="CS47" s="695"/>
      <c r="CT47" s="695"/>
      <c r="CU47" s="695"/>
      <c r="CV47" s="695"/>
      <c r="CW47" s="695"/>
      <c r="CX47" s="695"/>
      <c r="CY47" s="696"/>
      <c r="CZ47" s="664">
        <v>0.3</v>
      </c>
      <c r="DA47" s="693"/>
      <c r="DB47" s="693"/>
      <c r="DC47" s="697"/>
      <c r="DD47" s="668">
        <v>41767</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354</v>
      </c>
      <c r="CG48" s="657"/>
      <c r="CH48" s="657"/>
      <c r="CI48" s="657"/>
      <c r="CJ48" s="657"/>
      <c r="CK48" s="657"/>
      <c r="CL48" s="657"/>
      <c r="CM48" s="657"/>
      <c r="CN48" s="657"/>
      <c r="CO48" s="657"/>
      <c r="CP48" s="657"/>
      <c r="CQ48" s="658"/>
      <c r="CR48" s="659" t="s">
        <v>121</v>
      </c>
      <c r="CS48" s="660"/>
      <c r="CT48" s="660"/>
      <c r="CU48" s="660"/>
      <c r="CV48" s="660"/>
      <c r="CW48" s="660"/>
      <c r="CX48" s="660"/>
      <c r="CY48" s="661"/>
      <c r="CZ48" s="664" t="s">
        <v>233</v>
      </c>
      <c r="DA48" s="665"/>
      <c r="DB48" s="665"/>
      <c r="DC48" s="760"/>
      <c r="DD48" s="668" t="s">
        <v>233</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355</v>
      </c>
      <c r="CE49" s="705"/>
      <c r="CF49" s="705"/>
      <c r="CG49" s="705"/>
      <c r="CH49" s="705"/>
      <c r="CI49" s="705"/>
      <c r="CJ49" s="705"/>
      <c r="CK49" s="705"/>
      <c r="CL49" s="705"/>
      <c r="CM49" s="705"/>
      <c r="CN49" s="705"/>
      <c r="CO49" s="705"/>
      <c r="CP49" s="705"/>
      <c r="CQ49" s="706"/>
      <c r="CR49" s="739">
        <v>17748146</v>
      </c>
      <c r="CS49" s="729"/>
      <c r="CT49" s="729"/>
      <c r="CU49" s="729"/>
      <c r="CV49" s="729"/>
      <c r="CW49" s="729"/>
      <c r="CX49" s="729"/>
      <c r="CY49" s="761"/>
      <c r="CZ49" s="744">
        <v>100</v>
      </c>
      <c r="DA49" s="762"/>
      <c r="DB49" s="762"/>
      <c r="DC49" s="763"/>
      <c r="DD49" s="764">
        <v>11808808</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boXFMHx8N/5dsHgi4RMn9EJrhR3UlrhYeru/CtQMWl2VVdBppgeEnMcvKVyJzMQOcqajXcS0csO1nPUGcwpXHw==" saltValue="y2T2rthjqDkXlXuB4Ojvg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357</v>
      </c>
      <c r="DK2" s="807"/>
      <c r="DL2" s="807"/>
      <c r="DM2" s="807"/>
      <c r="DN2" s="807"/>
      <c r="DO2" s="808"/>
      <c r="DP2" s="229"/>
      <c r="DQ2" s="806" t="s">
        <v>358</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359</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361</v>
      </c>
      <c r="B5" s="801"/>
      <c r="C5" s="801"/>
      <c r="D5" s="801"/>
      <c r="E5" s="801"/>
      <c r="F5" s="801"/>
      <c r="G5" s="801"/>
      <c r="H5" s="801"/>
      <c r="I5" s="801"/>
      <c r="J5" s="801"/>
      <c r="K5" s="801"/>
      <c r="L5" s="801"/>
      <c r="M5" s="801"/>
      <c r="N5" s="801"/>
      <c r="O5" s="801"/>
      <c r="P5" s="802"/>
      <c r="Q5" s="777" t="s">
        <v>362</v>
      </c>
      <c r="R5" s="778"/>
      <c r="S5" s="778"/>
      <c r="T5" s="778"/>
      <c r="U5" s="779"/>
      <c r="V5" s="777" t="s">
        <v>363</v>
      </c>
      <c r="W5" s="778"/>
      <c r="X5" s="778"/>
      <c r="Y5" s="778"/>
      <c r="Z5" s="779"/>
      <c r="AA5" s="777" t="s">
        <v>364</v>
      </c>
      <c r="AB5" s="778"/>
      <c r="AC5" s="778"/>
      <c r="AD5" s="778"/>
      <c r="AE5" s="778"/>
      <c r="AF5" s="810" t="s">
        <v>365</v>
      </c>
      <c r="AG5" s="778"/>
      <c r="AH5" s="778"/>
      <c r="AI5" s="778"/>
      <c r="AJ5" s="789"/>
      <c r="AK5" s="778" t="s">
        <v>366</v>
      </c>
      <c r="AL5" s="778"/>
      <c r="AM5" s="778"/>
      <c r="AN5" s="778"/>
      <c r="AO5" s="779"/>
      <c r="AP5" s="777" t="s">
        <v>367</v>
      </c>
      <c r="AQ5" s="778"/>
      <c r="AR5" s="778"/>
      <c r="AS5" s="778"/>
      <c r="AT5" s="779"/>
      <c r="AU5" s="777" t="s">
        <v>368</v>
      </c>
      <c r="AV5" s="778"/>
      <c r="AW5" s="778"/>
      <c r="AX5" s="778"/>
      <c r="AY5" s="789"/>
      <c r="AZ5" s="236"/>
      <c r="BA5" s="236"/>
      <c r="BB5" s="236"/>
      <c r="BC5" s="236"/>
      <c r="BD5" s="236"/>
      <c r="BE5" s="237"/>
      <c r="BF5" s="237"/>
      <c r="BG5" s="237"/>
      <c r="BH5" s="237"/>
      <c r="BI5" s="237"/>
      <c r="BJ5" s="237"/>
      <c r="BK5" s="237"/>
      <c r="BL5" s="237"/>
      <c r="BM5" s="237"/>
      <c r="BN5" s="237"/>
      <c r="BO5" s="237"/>
      <c r="BP5" s="237"/>
      <c r="BQ5" s="800" t="s">
        <v>369</v>
      </c>
      <c r="BR5" s="801"/>
      <c r="BS5" s="801"/>
      <c r="BT5" s="801"/>
      <c r="BU5" s="801"/>
      <c r="BV5" s="801"/>
      <c r="BW5" s="801"/>
      <c r="BX5" s="801"/>
      <c r="BY5" s="801"/>
      <c r="BZ5" s="801"/>
      <c r="CA5" s="801"/>
      <c r="CB5" s="801"/>
      <c r="CC5" s="801"/>
      <c r="CD5" s="801"/>
      <c r="CE5" s="801"/>
      <c r="CF5" s="801"/>
      <c r="CG5" s="802"/>
      <c r="CH5" s="777" t="s">
        <v>370</v>
      </c>
      <c r="CI5" s="778"/>
      <c r="CJ5" s="778"/>
      <c r="CK5" s="778"/>
      <c r="CL5" s="779"/>
      <c r="CM5" s="777" t="s">
        <v>371</v>
      </c>
      <c r="CN5" s="778"/>
      <c r="CO5" s="778"/>
      <c r="CP5" s="778"/>
      <c r="CQ5" s="779"/>
      <c r="CR5" s="777" t="s">
        <v>372</v>
      </c>
      <c r="CS5" s="778"/>
      <c r="CT5" s="778"/>
      <c r="CU5" s="778"/>
      <c r="CV5" s="779"/>
      <c r="CW5" s="777" t="s">
        <v>373</v>
      </c>
      <c r="CX5" s="778"/>
      <c r="CY5" s="778"/>
      <c r="CZ5" s="778"/>
      <c r="DA5" s="779"/>
      <c r="DB5" s="777" t="s">
        <v>374</v>
      </c>
      <c r="DC5" s="778"/>
      <c r="DD5" s="778"/>
      <c r="DE5" s="778"/>
      <c r="DF5" s="779"/>
      <c r="DG5" s="783" t="s">
        <v>375</v>
      </c>
      <c r="DH5" s="784"/>
      <c r="DI5" s="784"/>
      <c r="DJ5" s="784"/>
      <c r="DK5" s="785"/>
      <c r="DL5" s="783" t="s">
        <v>376</v>
      </c>
      <c r="DM5" s="784"/>
      <c r="DN5" s="784"/>
      <c r="DO5" s="784"/>
      <c r="DP5" s="785"/>
      <c r="DQ5" s="777" t="s">
        <v>377</v>
      </c>
      <c r="DR5" s="778"/>
      <c r="DS5" s="778"/>
      <c r="DT5" s="778"/>
      <c r="DU5" s="779"/>
      <c r="DV5" s="777" t="s">
        <v>368</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378</v>
      </c>
      <c r="C7" s="792"/>
      <c r="D7" s="792"/>
      <c r="E7" s="792"/>
      <c r="F7" s="792"/>
      <c r="G7" s="792"/>
      <c r="H7" s="792"/>
      <c r="I7" s="792"/>
      <c r="J7" s="792"/>
      <c r="K7" s="792"/>
      <c r="L7" s="792"/>
      <c r="M7" s="792"/>
      <c r="N7" s="792"/>
      <c r="O7" s="792"/>
      <c r="P7" s="793"/>
      <c r="Q7" s="794">
        <v>18923</v>
      </c>
      <c r="R7" s="795"/>
      <c r="S7" s="795"/>
      <c r="T7" s="795"/>
      <c r="U7" s="795"/>
      <c r="V7" s="795">
        <v>17747</v>
      </c>
      <c r="W7" s="795"/>
      <c r="X7" s="795"/>
      <c r="Y7" s="795"/>
      <c r="Z7" s="795"/>
      <c r="AA7" s="795">
        <v>1176</v>
      </c>
      <c r="AB7" s="795"/>
      <c r="AC7" s="795"/>
      <c r="AD7" s="795"/>
      <c r="AE7" s="796"/>
      <c r="AF7" s="797">
        <v>1162</v>
      </c>
      <c r="AG7" s="798"/>
      <c r="AH7" s="798"/>
      <c r="AI7" s="798"/>
      <c r="AJ7" s="799"/>
      <c r="AK7" s="834" t="s">
        <v>565</v>
      </c>
      <c r="AL7" s="835"/>
      <c r="AM7" s="835"/>
      <c r="AN7" s="835"/>
      <c r="AO7" s="835"/>
      <c r="AP7" s="835">
        <v>17686</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558</v>
      </c>
      <c r="BT7" s="839"/>
      <c r="BU7" s="839"/>
      <c r="BV7" s="839"/>
      <c r="BW7" s="839"/>
      <c r="BX7" s="839"/>
      <c r="BY7" s="839"/>
      <c r="BZ7" s="839"/>
      <c r="CA7" s="839"/>
      <c r="CB7" s="839"/>
      <c r="CC7" s="839"/>
      <c r="CD7" s="839"/>
      <c r="CE7" s="839"/>
      <c r="CF7" s="839"/>
      <c r="CG7" s="840"/>
      <c r="CH7" s="831" t="s">
        <v>559</v>
      </c>
      <c r="CI7" s="832"/>
      <c r="CJ7" s="832"/>
      <c r="CK7" s="832"/>
      <c r="CL7" s="833"/>
      <c r="CM7" s="831" t="s">
        <v>559</v>
      </c>
      <c r="CN7" s="832"/>
      <c r="CO7" s="832"/>
      <c r="CP7" s="832"/>
      <c r="CQ7" s="833"/>
      <c r="CR7" s="831" t="s">
        <v>559</v>
      </c>
      <c r="CS7" s="832"/>
      <c r="CT7" s="832"/>
      <c r="CU7" s="832"/>
      <c r="CV7" s="833"/>
      <c r="CW7" s="831" t="s">
        <v>559</v>
      </c>
      <c r="CX7" s="832"/>
      <c r="CY7" s="832"/>
      <c r="CZ7" s="832"/>
      <c r="DA7" s="833"/>
      <c r="DB7" s="831">
        <v>30</v>
      </c>
      <c r="DC7" s="832"/>
      <c r="DD7" s="832"/>
      <c r="DE7" s="832"/>
      <c r="DF7" s="833"/>
      <c r="DG7" s="831">
        <v>0</v>
      </c>
      <c r="DH7" s="832"/>
      <c r="DI7" s="832"/>
      <c r="DJ7" s="832"/>
      <c r="DK7" s="833"/>
      <c r="DL7" s="831">
        <v>0</v>
      </c>
      <c r="DM7" s="832"/>
      <c r="DN7" s="832"/>
      <c r="DO7" s="832"/>
      <c r="DP7" s="833"/>
      <c r="DQ7" s="831" t="s">
        <v>559</v>
      </c>
      <c r="DR7" s="832"/>
      <c r="DS7" s="832"/>
      <c r="DT7" s="832"/>
      <c r="DU7" s="833"/>
      <c r="DV7" s="812"/>
      <c r="DW7" s="813"/>
      <c r="DX7" s="813"/>
      <c r="DY7" s="813"/>
      <c r="DZ7" s="814"/>
      <c r="EA7" s="234"/>
    </row>
    <row r="8" spans="1:131" s="235" customFormat="1" ht="26.25" customHeight="1">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379</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380</v>
      </c>
      <c r="B23" s="850" t="s">
        <v>381</v>
      </c>
      <c r="C23" s="851"/>
      <c r="D23" s="851"/>
      <c r="E23" s="851"/>
      <c r="F23" s="851"/>
      <c r="G23" s="851"/>
      <c r="H23" s="851"/>
      <c r="I23" s="851"/>
      <c r="J23" s="851"/>
      <c r="K23" s="851"/>
      <c r="L23" s="851"/>
      <c r="M23" s="851"/>
      <c r="N23" s="851"/>
      <c r="O23" s="851"/>
      <c r="P23" s="852"/>
      <c r="Q23" s="853">
        <v>18923</v>
      </c>
      <c r="R23" s="854"/>
      <c r="S23" s="854"/>
      <c r="T23" s="854"/>
      <c r="U23" s="854"/>
      <c r="V23" s="854">
        <v>17747</v>
      </c>
      <c r="W23" s="854"/>
      <c r="X23" s="854"/>
      <c r="Y23" s="854"/>
      <c r="Z23" s="854"/>
      <c r="AA23" s="854">
        <v>1176</v>
      </c>
      <c r="AB23" s="854"/>
      <c r="AC23" s="854"/>
      <c r="AD23" s="854"/>
      <c r="AE23" s="855"/>
      <c r="AF23" s="856">
        <v>1162</v>
      </c>
      <c r="AG23" s="854"/>
      <c r="AH23" s="854"/>
      <c r="AI23" s="854"/>
      <c r="AJ23" s="857"/>
      <c r="AK23" s="858"/>
      <c r="AL23" s="859"/>
      <c r="AM23" s="859"/>
      <c r="AN23" s="859"/>
      <c r="AO23" s="859"/>
      <c r="AP23" s="854">
        <v>17686</v>
      </c>
      <c r="AQ23" s="854"/>
      <c r="AR23" s="854"/>
      <c r="AS23" s="854"/>
      <c r="AT23" s="854"/>
      <c r="AU23" s="860"/>
      <c r="AV23" s="860"/>
      <c r="AW23" s="860"/>
      <c r="AX23" s="860"/>
      <c r="AY23" s="861"/>
      <c r="AZ23" s="869" t="s">
        <v>121</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382</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383</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361</v>
      </c>
      <c r="B26" s="801"/>
      <c r="C26" s="801"/>
      <c r="D26" s="801"/>
      <c r="E26" s="801"/>
      <c r="F26" s="801"/>
      <c r="G26" s="801"/>
      <c r="H26" s="801"/>
      <c r="I26" s="801"/>
      <c r="J26" s="801"/>
      <c r="K26" s="801"/>
      <c r="L26" s="801"/>
      <c r="M26" s="801"/>
      <c r="N26" s="801"/>
      <c r="O26" s="801"/>
      <c r="P26" s="802"/>
      <c r="Q26" s="777" t="s">
        <v>384</v>
      </c>
      <c r="R26" s="778"/>
      <c r="S26" s="778"/>
      <c r="T26" s="778"/>
      <c r="U26" s="779"/>
      <c r="V26" s="777" t="s">
        <v>385</v>
      </c>
      <c r="W26" s="778"/>
      <c r="X26" s="778"/>
      <c r="Y26" s="778"/>
      <c r="Z26" s="779"/>
      <c r="AA26" s="777" t="s">
        <v>386</v>
      </c>
      <c r="AB26" s="778"/>
      <c r="AC26" s="778"/>
      <c r="AD26" s="778"/>
      <c r="AE26" s="778"/>
      <c r="AF26" s="872" t="s">
        <v>387</v>
      </c>
      <c r="AG26" s="873"/>
      <c r="AH26" s="873"/>
      <c r="AI26" s="873"/>
      <c r="AJ26" s="874"/>
      <c r="AK26" s="778" t="s">
        <v>388</v>
      </c>
      <c r="AL26" s="778"/>
      <c r="AM26" s="778"/>
      <c r="AN26" s="778"/>
      <c r="AO26" s="779"/>
      <c r="AP26" s="777" t="s">
        <v>389</v>
      </c>
      <c r="AQ26" s="778"/>
      <c r="AR26" s="778"/>
      <c r="AS26" s="778"/>
      <c r="AT26" s="779"/>
      <c r="AU26" s="777" t="s">
        <v>390</v>
      </c>
      <c r="AV26" s="778"/>
      <c r="AW26" s="778"/>
      <c r="AX26" s="778"/>
      <c r="AY26" s="779"/>
      <c r="AZ26" s="777" t="s">
        <v>391</v>
      </c>
      <c r="BA26" s="778"/>
      <c r="BB26" s="778"/>
      <c r="BC26" s="778"/>
      <c r="BD26" s="779"/>
      <c r="BE26" s="777" t="s">
        <v>368</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392</v>
      </c>
      <c r="C28" s="792"/>
      <c r="D28" s="792"/>
      <c r="E28" s="792"/>
      <c r="F28" s="792"/>
      <c r="G28" s="792"/>
      <c r="H28" s="792"/>
      <c r="I28" s="792"/>
      <c r="J28" s="792"/>
      <c r="K28" s="792"/>
      <c r="L28" s="792"/>
      <c r="M28" s="792"/>
      <c r="N28" s="792"/>
      <c r="O28" s="792"/>
      <c r="P28" s="793"/>
      <c r="Q28" s="882">
        <v>7549</v>
      </c>
      <c r="R28" s="883"/>
      <c r="S28" s="883"/>
      <c r="T28" s="883"/>
      <c r="U28" s="883"/>
      <c r="V28" s="883">
        <v>7058</v>
      </c>
      <c r="W28" s="883"/>
      <c r="X28" s="883"/>
      <c r="Y28" s="883"/>
      <c r="Z28" s="883"/>
      <c r="AA28" s="883">
        <v>490</v>
      </c>
      <c r="AB28" s="883"/>
      <c r="AC28" s="883"/>
      <c r="AD28" s="883"/>
      <c r="AE28" s="884"/>
      <c r="AF28" s="885">
        <v>490</v>
      </c>
      <c r="AG28" s="883"/>
      <c r="AH28" s="883"/>
      <c r="AI28" s="883"/>
      <c r="AJ28" s="886"/>
      <c r="AK28" s="887">
        <v>399</v>
      </c>
      <c r="AL28" s="878"/>
      <c r="AM28" s="878"/>
      <c r="AN28" s="878"/>
      <c r="AO28" s="878"/>
      <c r="AP28" s="878" t="s">
        <v>565</v>
      </c>
      <c r="AQ28" s="878"/>
      <c r="AR28" s="878"/>
      <c r="AS28" s="878"/>
      <c r="AT28" s="878"/>
      <c r="AU28" s="878" t="s">
        <v>565</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393</v>
      </c>
      <c r="C29" s="816"/>
      <c r="D29" s="816"/>
      <c r="E29" s="816"/>
      <c r="F29" s="816"/>
      <c r="G29" s="816"/>
      <c r="H29" s="816"/>
      <c r="I29" s="816"/>
      <c r="J29" s="816"/>
      <c r="K29" s="816"/>
      <c r="L29" s="816"/>
      <c r="M29" s="816"/>
      <c r="N29" s="816"/>
      <c r="O29" s="816"/>
      <c r="P29" s="817"/>
      <c r="Q29" s="818">
        <v>5956</v>
      </c>
      <c r="R29" s="819"/>
      <c r="S29" s="819"/>
      <c r="T29" s="819"/>
      <c r="U29" s="819"/>
      <c r="V29" s="819">
        <v>5568</v>
      </c>
      <c r="W29" s="819"/>
      <c r="X29" s="819"/>
      <c r="Y29" s="819"/>
      <c r="Z29" s="819"/>
      <c r="AA29" s="819">
        <v>388</v>
      </c>
      <c r="AB29" s="819"/>
      <c r="AC29" s="819"/>
      <c r="AD29" s="819"/>
      <c r="AE29" s="820"/>
      <c r="AF29" s="821">
        <v>388</v>
      </c>
      <c r="AG29" s="822"/>
      <c r="AH29" s="822"/>
      <c r="AI29" s="822"/>
      <c r="AJ29" s="823"/>
      <c r="AK29" s="890">
        <v>919</v>
      </c>
      <c r="AL29" s="891"/>
      <c r="AM29" s="891"/>
      <c r="AN29" s="891"/>
      <c r="AO29" s="891"/>
      <c r="AP29" s="891" t="s">
        <v>565</v>
      </c>
      <c r="AQ29" s="891"/>
      <c r="AR29" s="891"/>
      <c r="AS29" s="891"/>
      <c r="AT29" s="891"/>
      <c r="AU29" s="891" t="s">
        <v>565</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394</v>
      </c>
      <c r="C30" s="816"/>
      <c r="D30" s="816"/>
      <c r="E30" s="816"/>
      <c r="F30" s="816"/>
      <c r="G30" s="816"/>
      <c r="H30" s="816"/>
      <c r="I30" s="816"/>
      <c r="J30" s="816"/>
      <c r="K30" s="816"/>
      <c r="L30" s="816"/>
      <c r="M30" s="816"/>
      <c r="N30" s="816"/>
      <c r="O30" s="816"/>
      <c r="P30" s="817"/>
      <c r="Q30" s="818">
        <v>678</v>
      </c>
      <c r="R30" s="819"/>
      <c r="S30" s="819"/>
      <c r="T30" s="819"/>
      <c r="U30" s="819"/>
      <c r="V30" s="819">
        <v>675</v>
      </c>
      <c r="W30" s="819"/>
      <c r="X30" s="819"/>
      <c r="Y30" s="819"/>
      <c r="Z30" s="819"/>
      <c r="AA30" s="819">
        <v>3</v>
      </c>
      <c r="AB30" s="819"/>
      <c r="AC30" s="819"/>
      <c r="AD30" s="819"/>
      <c r="AE30" s="820"/>
      <c r="AF30" s="821">
        <v>3</v>
      </c>
      <c r="AG30" s="822"/>
      <c r="AH30" s="822"/>
      <c r="AI30" s="822"/>
      <c r="AJ30" s="823"/>
      <c r="AK30" s="890">
        <v>175</v>
      </c>
      <c r="AL30" s="891"/>
      <c r="AM30" s="891"/>
      <c r="AN30" s="891"/>
      <c r="AO30" s="891"/>
      <c r="AP30" s="891" t="s">
        <v>565</v>
      </c>
      <c r="AQ30" s="891"/>
      <c r="AR30" s="891"/>
      <c r="AS30" s="891"/>
      <c r="AT30" s="891"/>
      <c r="AU30" s="891" t="s">
        <v>565</v>
      </c>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395</v>
      </c>
      <c r="C31" s="816"/>
      <c r="D31" s="816"/>
      <c r="E31" s="816"/>
      <c r="F31" s="816"/>
      <c r="G31" s="816"/>
      <c r="H31" s="816"/>
      <c r="I31" s="816"/>
      <c r="J31" s="816"/>
      <c r="K31" s="816"/>
      <c r="L31" s="816"/>
      <c r="M31" s="816"/>
      <c r="N31" s="816"/>
      <c r="O31" s="816"/>
      <c r="P31" s="817"/>
      <c r="Q31" s="818">
        <v>878</v>
      </c>
      <c r="R31" s="819"/>
      <c r="S31" s="819"/>
      <c r="T31" s="819"/>
      <c r="U31" s="819"/>
      <c r="V31" s="819">
        <v>869</v>
      </c>
      <c r="W31" s="819"/>
      <c r="X31" s="819"/>
      <c r="Y31" s="819"/>
      <c r="Z31" s="819"/>
      <c r="AA31" s="819">
        <v>12</v>
      </c>
      <c r="AB31" s="819"/>
      <c r="AC31" s="819"/>
      <c r="AD31" s="819"/>
      <c r="AE31" s="820"/>
      <c r="AF31" s="821">
        <v>12</v>
      </c>
      <c r="AG31" s="822"/>
      <c r="AH31" s="822"/>
      <c r="AI31" s="822"/>
      <c r="AJ31" s="823"/>
      <c r="AK31" s="890">
        <v>435</v>
      </c>
      <c r="AL31" s="891"/>
      <c r="AM31" s="891"/>
      <c r="AN31" s="891"/>
      <c r="AO31" s="891"/>
      <c r="AP31" s="891">
        <v>4955</v>
      </c>
      <c r="AQ31" s="891"/>
      <c r="AR31" s="891"/>
      <c r="AS31" s="891"/>
      <c r="AT31" s="891"/>
      <c r="AU31" s="891">
        <v>4886</v>
      </c>
      <c r="AV31" s="891"/>
      <c r="AW31" s="891"/>
      <c r="AX31" s="891"/>
      <c r="AY31" s="891"/>
      <c r="AZ31" s="892" t="s">
        <v>565</v>
      </c>
      <c r="BA31" s="892"/>
      <c r="BB31" s="892"/>
      <c r="BC31" s="892"/>
      <c r="BD31" s="892"/>
      <c r="BE31" s="888" t="s">
        <v>396</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c r="C32" s="816"/>
      <c r="D32" s="816"/>
      <c r="E32" s="816"/>
      <c r="F32" s="816"/>
      <c r="G32" s="816"/>
      <c r="H32" s="816"/>
      <c r="I32" s="816"/>
      <c r="J32" s="816"/>
      <c r="K32" s="816"/>
      <c r="L32" s="816"/>
      <c r="M32" s="816"/>
      <c r="N32" s="816"/>
      <c r="O32" s="816"/>
      <c r="P32" s="817"/>
      <c r="Q32" s="818"/>
      <c r="R32" s="819"/>
      <c r="S32" s="819"/>
      <c r="T32" s="819"/>
      <c r="U32" s="819"/>
      <c r="V32" s="819"/>
      <c r="W32" s="819"/>
      <c r="X32" s="819"/>
      <c r="Y32" s="819"/>
      <c r="Z32" s="819"/>
      <c r="AA32" s="819"/>
      <c r="AB32" s="819"/>
      <c r="AC32" s="819"/>
      <c r="AD32" s="819"/>
      <c r="AE32" s="820"/>
      <c r="AF32" s="821"/>
      <c r="AG32" s="822"/>
      <c r="AH32" s="822"/>
      <c r="AI32" s="822"/>
      <c r="AJ32" s="823"/>
      <c r="AK32" s="890"/>
      <c r="AL32" s="891"/>
      <c r="AM32" s="891"/>
      <c r="AN32" s="891"/>
      <c r="AO32" s="891"/>
      <c r="AP32" s="891"/>
      <c r="AQ32" s="891"/>
      <c r="AR32" s="891"/>
      <c r="AS32" s="891"/>
      <c r="AT32" s="891"/>
      <c r="AU32" s="891"/>
      <c r="AV32" s="891"/>
      <c r="AW32" s="891"/>
      <c r="AX32" s="891"/>
      <c r="AY32" s="891"/>
      <c r="AZ32" s="892"/>
      <c r="BA32" s="892"/>
      <c r="BB32" s="892"/>
      <c r="BC32" s="892"/>
      <c r="BD32" s="892"/>
      <c r="BE32" s="888"/>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397</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380</v>
      </c>
      <c r="B63" s="850" t="s">
        <v>398</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894</v>
      </c>
      <c r="AG63" s="902"/>
      <c r="AH63" s="902"/>
      <c r="AI63" s="902"/>
      <c r="AJ63" s="903"/>
      <c r="AK63" s="904"/>
      <c r="AL63" s="899"/>
      <c r="AM63" s="899"/>
      <c r="AN63" s="899"/>
      <c r="AO63" s="899"/>
      <c r="AP63" s="902">
        <v>4955</v>
      </c>
      <c r="AQ63" s="902"/>
      <c r="AR63" s="902"/>
      <c r="AS63" s="902"/>
      <c r="AT63" s="902"/>
      <c r="AU63" s="902">
        <v>4886</v>
      </c>
      <c r="AV63" s="902"/>
      <c r="AW63" s="902"/>
      <c r="AX63" s="902"/>
      <c r="AY63" s="902"/>
      <c r="AZ63" s="906"/>
      <c r="BA63" s="906"/>
      <c r="BB63" s="906"/>
      <c r="BC63" s="906"/>
      <c r="BD63" s="906"/>
      <c r="BE63" s="907"/>
      <c r="BF63" s="907"/>
      <c r="BG63" s="907"/>
      <c r="BH63" s="907"/>
      <c r="BI63" s="908"/>
      <c r="BJ63" s="909" t="s">
        <v>121</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400</v>
      </c>
      <c r="B66" s="801"/>
      <c r="C66" s="801"/>
      <c r="D66" s="801"/>
      <c r="E66" s="801"/>
      <c r="F66" s="801"/>
      <c r="G66" s="801"/>
      <c r="H66" s="801"/>
      <c r="I66" s="801"/>
      <c r="J66" s="801"/>
      <c r="K66" s="801"/>
      <c r="L66" s="801"/>
      <c r="M66" s="801"/>
      <c r="N66" s="801"/>
      <c r="O66" s="801"/>
      <c r="P66" s="802"/>
      <c r="Q66" s="777" t="s">
        <v>401</v>
      </c>
      <c r="R66" s="778"/>
      <c r="S66" s="778"/>
      <c r="T66" s="778"/>
      <c r="U66" s="779"/>
      <c r="V66" s="777" t="s">
        <v>385</v>
      </c>
      <c r="W66" s="778"/>
      <c r="X66" s="778"/>
      <c r="Y66" s="778"/>
      <c r="Z66" s="779"/>
      <c r="AA66" s="777" t="s">
        <v>386</v>
      </c>
      <c r="AB66" s="778"/>
      <c r="AC66" s="778"/>
      <c r="AD66" s="778"/>
      <c r="AE66" s="779"/>
      <c r="AF66" s="912" t="s">
        <v>387</v>
      </c>
      <c r="AG66" s="873"/>
      <c r="AH66" s="873"/>
      <c r="AI66" s="873"/>
      <c r="AJ66" s="913"/>
      <c r="AK66" s="777" t="s">
        <v>388</v>
      </c>
      <c r="AL66" s="801"/>
      <c r="AM66" s="801"/>
      <c r="AN66" s="801"/>
      <c r="AO66" s="802"/>
      <c r="AP66" s="777" t="s">
        <v>389</v>
      </c>
      <c r="AQ66" s="778"/>
      <c r="AR66" s="778"/>
      <c r="AS66" s="778"/>
      <c r="AT66" s="779"/>
      <c r="AU66" s="777" t="s">
        <v>402</v>
      </c>
      <c r="AV66" s="778"/>
      <c r="AW66" s="778"/>
      <c r="AX66" s="778"/>
      <c r="AY66" s="779"/>
      <c r="AZ66" s="777" t="s">
        <v>368</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555</v>
      </c>
      <c r="C68" s="930"/>
      <c r="D68" s="930"/>
      <c r="E68" s="930"/>
      <c r="F68" s="930"/>
      <c r="G68" s="930"/>
      <c r="H68" s="930"/>
      <c r="I68" s="930"/>
      <c r="J68" s="930"/>
      <c r="K68" s="930"/>
      <c r="L68" s="930"/>
      <c r="M68" s="930"/>
      <c r="N68" s="930"/>
      <c r="O68" s="930"/>
      <c r="P68" s="931"/>
      <c r="Q68" s="932">
        <v>3390</v>
      </c>
      <c r="R68" s="926"/>
      <c r="S68" s="926"/>
      <c r="T68" s="926"/>
      <c r="U68" s="926"/>
      <c r="V68" s="926">
        <v>3223</v>
      </c>
      <c r="W68" s="926"/>
      <c r="X68" s="926"/>
      <c r="Y68" s="926"/>
      <c r="Z68" s="926"/>
      <c r="AA68" s="926">
        <v>167</v>
      </c>
      <c r="AB68" s="926"/>
      <c r="AC68" s="926"/>
      <c r="AD68" s="926"/>
      <c r="AE68" s="926"/>
      <c r="AF68" s="926">
        <v>164</v>
      </c>
      <c r="AG68" s="926"/>
      <c r="AH68" s="926"/>
      <c r="AI68" s="926"/>
      <c r="AJ68" s="926"/>
      <c r="AK68" s="926" t="s">
        <v>565</v>
      </c>
      <c r="AL68" s="926"/>
      <c r="AM68" s="926"/>
      <c r="AN68" s="926"/>
      <c r="AO68" s="926"/>
      <c r="AP68" s="926">
        <v>2064</v>
      </c>
      <c r="AQ68" s="926"/>
      <c r="AR68" s="926"/>
      <c r="AS68" s="926"/>
      <c r="AT68" s="926"/>
      <c r="AU68" s="926">
        <v>1130</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548</v>
      </c>
      <c r="C69" s="934"/>
      <c r="D69" s="934"/>
      <c r="E69" s="934"/>
      <c r="F69" s="934"/>
      <c r="G69" s="934"/>
      <c r="H69" s="934"/>
      <c r="I69" s="934"/>
      <c r="J69" s="934"/>
      <c r="K69" s="934"/>
      <c r="L69" s="934"/>
      <c r="M69" s="934"/>
      <c r="N69" s="934"/>
      <c r="O69" s="934"/>
      <c r="P69" s="935"/>
      <c r="Q69" s="936">
        <v>24203</v>
      </c>
      <c r="R69" s="891"/>
      <c r="S69" s="891"/>
      <c r="T69" s="891"/>
      <c r="U69" s="891"/>
      <c r="V69" s="891">
        <v>22513</v>
      </c>
      <c r="W69" s="891"/>
      <c r="X69" s="891"/>
      <c r="Y69" s="891"/>
      <c r="Z69" s="891"/>
      <c r="AA69" s="891">
        <v>1690</v>
      </c>
      <c r="AB69" s="891"/>
      <c r="AC69" s="891"/>
      <c r="AD69" s="891"/>
      <c r="AE69" s="891"/>
      <c r="AF69" s="891">
        <v>1690</v>
      </c>
      <c r="AG69" s="891"/>
      <c r="AH69" s="891"/>
      <c r="AI69" s="891"/>
      <c r="AJ69" s="891"/>
      <c r="AK69" s="891">
        <v>32</v>
      </c>
      <c r="AL69" s="891"/>
      <c r="AM69" s="891"/>
      <c r="AN69" s="891"/>
      <c r="AO69" s="891"/>
      <c r="AP69" s="891" t="s">
        <v>557</v>
      </c>
      <c r="AQ69" s="891"/>
      <c r="AR69" s="891"/>
      <c r="AS69" s="891"/>
      <c r="AT69" s="891"/>
      <c r="AU69" s="891" t="s">
        <v>557</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549</v>
      </c>
      <c r="C70" s="934"/>
      <c r="D70" s="934"/>
      <c r="E70" s="934"/>
      <c r="F70" s="934"/>
      <c r="G70" s="934"/>
      <c r="H70" s="934"/>
      <c r="I70" s="934"/>
      <c r="J70" s="934"/>
      <c r="K70" s="934"/>
      <c r="L70" s="934"/>
      <c r="M70" s="934"/>
      <c r="N70" s="934"/>
      <c r="O70" s="934"/>
      <c r="P70" s="935"/>
      <c r="Q70" s="936">
        <v>176</v>
      </c>
      <c r="R70" s="891"/>
      <c r="S70" s="891"/>
      <c r="T70" s="891"/>
      <c r="U70" s="891"/>
      <c r="V70" s="891">
        <v>143</v>
      </c>
      <c r="W70" s="891"/>
      <c r="X70" s="891"/>
      <c r="Y70" s="891"/>
      <c r="Z70" s="891"/>
      <c r="AA70" s="891">
        <v>33</v>
      </c>
      <c r="AB70" s="891"/>
      <c r="AC70" s="891"/>
      <c r="AD70" s="891"/>
      <c r="AE70" s="891"/>
      <c r="AF70" s="891">
        <v>33</v>
      </c>
      <c r="AG70" s="891"/>
      <c r="AH70" s="891"/>
      <c r="AI70" s="891"/>
      <c r="AJ70" s="891"/>
      <c r="AK70" s="891" t="s">
        <v>557</v>
      </c>
      <c r="AL70" s="891"/>
      <c r="AM70" s="891"/>
      <c r="AN70" s="891"/>
      <c r="AO70" s="891"/>
      <c r="AP70" s="891" t="s">
        <v>557</v>
      </c>
      <c r="AQ70" s="891"/>
      <c r="AR70" s="891"/>
      <c r="AS70" s="891"/>
      <c r="AT70" s="891"/>
      <c r="AU70" s="891" t="s">
        <v>557</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550</v>
      </c>
      <c r="C71" s="934"/>
      <c r="D71" s="934"/>
      <c r="E71" s="934"/>
      <c r="F71" s="934"/>
      <c r="G71" s="934"/>
      <c r="H71" s="934"/>
      <c r="I71" s="934"/>
      <c r="J71" s="934"/>
      <c r="K71" s="934"/>
      <c r="L71" s="934"/>
      <c r="M71" s="934"/>
      <c r="N71" s="934"/>
      <c r="O71" s="934"/>
      <c r="P71" s="935"/>
      <c r="Q71" s="936">
        <v>113</v>
      </c>
      <c r="R71" s="891"/>
      <c r="S71" s="891"/>
      <c r="T71" s="891"/>
      <c r="U71" s="891"/>
      <c r="V71" s="891">
        <v>105</v>
      </c>
      <c r="W71" s="891"/>
      <c r="X71" s="891"/>
      <c r="Y71" s="891"/>
      <c r="Z71" s="891"/>
      <c r="AA71" s="891">
        <v>7</v>
      </c>
      <c r="AB71" s="891"/>
      <c r="AC71" s="891"/>
      <c r="AD71" s="891"/>
      <c r="AE71" s="891"/>
      <c r="AF71" s="891">
        <v>7</v>
      </c>
      <c r="AG71" s="891"/>
      <c r="AH71" s="891"/>
      <c r="AI71" s="891"/>
      <c r="AJ71" s="891"/>
      <c r="AK71" s="891">
        <v>2</v>
      </c>
      <c r="AL71" s="891"/>
      <c r="AM71" s="891"/>
      <c r="AN71" s="891"/>
      <c r="AO71" s="891"/>
      <c r="AP71" s="891" t="s">
        <v>557</v>
      </c>
      <c r="AQ71" s="891"/>
      <c r="AR71" s="891"/>
      <c r="AS71" s="891"/>
      <c r="AT71" s="891"/>
      <c r="AU71" s="891" t="s">
        <v>557</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551</v>
      </c>
      <c r="C72" s="934"/>
      <c r="D72" s="934"/>
      <c r="E72" s="934"/>
      <c r="F72" s="934"/>
      <c r="G72" s="934"/>
      <c r="H72" s="934"/>
      <c r="I72" s="934"/>
      <c r="J72" s="934"/>
      <c r="K72" s="934"/>
      <c r="L72" s="934"/>
      <c r="M72" s="934"/>
      <c r="N72" s="934"/>
      <c r="O72" s="934"/>
      <c r="P72" s="935"/>
      <c r="Q72" s="936">
        <v>116</v>
      </c>
      <c r="R72" s="891"/>
      <c r="S72" s="891"/>
      <c r="T72" s="891"/>
      <c r="U72" s="891"/>
      <c r="V72" s="891">
        <v>88</v>
      </c>
      <c r="W72" s="891"/>
      <c r="X72" s="891"/>
      <c r="Y72" s="891"/>
      <c r="Z72" s="891"/>
      <c r="AA72" s="891">
        <v>27</v>
      </c>
      <c r="AB72" s="891"/>
      <c r="AC72" s="891"/>
      <c r="AD72" s="891"/>
      <c r="AE72" s="891"/>
      <c r="AF72" s="891">
        <v>27</v>
      </c>
      <c r="AG72" s="891"/>
      <c r="AH72" s="891"/>
      <c r="AI72" s="891"/>
      <c r="AJ72" s="891"/>
      <c r="AK72" s="891" t="s">
        <v>557</v>
      </c>
      <c r="AL72" s="891"/>
      <c r="AM72" s="891"/>
      <c r="AN72" s="891"/>
      <c r="AO72" s="891"/>
      <c r="AP72" s="891" t="s">
        <v>557</v>
      </c>
      <c r="AQ72" s="891"/>
      <c r="AR72" s="891"/>
      <c r="AS72" s="891"/>
      <c r="AT72" s="891"/>
      <c r="AU72" s="891" t="s">
        <v>557</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552</v>
      </c>
      <c r="C73" s="934"/>
      <c r="D73" s="934"/>
      <c r="E73" s="934"/>
      <c r="F73" s="934"/>
      <c r="G73" s="934"/>
      <c r="H73" s="934"/>
      <c r="I73" s="934"/>
      <c r="J73" s="934"/>
      <c r="K73" s="934"/>
      <c r="L73" s="934"/>
      <c r="M73" s="934"/>
      <c r="N73" s="934"/>
      <c r="O73" s="934"/>
      <c r="P73" s="935"/>
      <c r="Q73" s="936">
        <v>2217</v>
      </c>
      <c r="R73" s="891"/>
      <c r="S73" s="891"/>
      <c r="T73" s="891"/>
      <c r="U73" s="891"/>
      <c r="V73" s="891">
        <v>1583</v>
      </c>
      <c r="W73" s="891"/>
      <c r="X73" s="891"/>
      <c r="Y73" s="891"/>
      <c r="Z73" s="891"/>
      <c r="AA73" s="891">
        <v>634</v>
      </c>
      <c r="AB73" s="891"/>
      <c r="AC73" s="891"/>
      <c r="AD73" s="891"/>
      <c r="AE73" s="891"/>
      <c r="AF73" s="891">
        <v>634</v>
      </c>
      <c r="AG73" s="891"/>
      <c r="AH73" s="891"/>
      <c r="AI73" s="891"/>
      <c r="AJ73" s="891"/>
      <c r="AK73" s="891">
        <v>128</v>
      </c>
      <c r="AL73" s="891"/>
      <c r="AM73" s="891"/>
      <c r="AN73" s="891"/>
      <c r="AO73" s="891"/>
      <c r="AP73" s="891" t="s">
        <v>557</v>
      </c>
      <c r="AQ73" s="891"/>
      <c r="AR73" s="891"/>
      <c r="AS73" s="891"/>
      <c r="AT73" s="891"/>
      <c r="AU73" s="891" t="s">
        <v>557</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553</v>
      </c>
      <c r="C74" s="934"/>
      <c r="D74" s="934"/>
      <c r="E74" s="934"/>
      <c r="F74" s="934"/>
      <c r="G74" s="934"/>
      <c r="H74" s="934"/>
      <c r="I74" s="934"/>
      <c r="J74" s="934"/>
      <c r="K74" s="934"/>
      <c r="L74" s="934"/>
      <c r="M74" s="934"/>
      <c r="N74" s="934"/>
      <c r="O74" s="934"/>
      <c r="P74" s="935"/>
      <c r="Q74" s="936">
        <v>597893</v>
      </c>
      <c r="R74" s="891"/>
      <c r="S74" s="891"/>
      <c r="T74" s="891"/>
      <c r="U74" s="891"/>
      <c r="V74" s="891">
        <v>589317</v>
      </c>
      <c r="W74" s="891"/>
      <c r="X74" s="891"/>
      <c r="Y74" s="891"/>
      <c r="Z74" s="891"/>
      <c r="AA74" s="891">
        <v>8576</v>
      </c>
      <c r="AB74" s="891"/>
      <c r="AC74" s="891"/>
      <c r="AD74" s="891"/>
      <c r="AE74" s="891"/>
      <c r="AF74" s="891">
        <v>8576</v>
      </c>
      <c r="AG74" s="891"/>
      <c r="AH74" s="891"/>
      <c r="AI74" s="891"/>
      <c r="AJ74" s="891"/>
      <c r="AK74" s="891">
        <v>3188</v>
      </c>
      <c r="AL74" s="891"/>
      <c r="AM74" s="891"/>
      <c r="AN74" s="891"/>
      <c r="AO74" s="891"/>
      <c r="AP74" s="891" t="s">
        <v>557</v>
      </c>
      <c r="AQ74" s="891"/>
      <c r="AR74" s="891"/>
      <c r="AS74" s="891"/>
      <c r="AT74" s="891"/>
      <c r="AU74" s="891" t="s">
        <v>557</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t="s">
        <v>556</v>
      </c>
      <c r="C75" s="934"/>
      <c r="D75" s="934"/>
      <c r="E75" s="934"/>
      <c r="F75" s="934"/>
      <c r="G75" s="934"/>
      <c r="H75" s="934"/>
      <c r="I75" s="934"/>
      <c r="J75" s="934"/>
      <c r="K75" s="934"/>
      <c r="L75" s="934"/>
      <c r="M75" s="934"/>
      <c r="N75" s="934"/>
      <c r="O75" s="934"/>
      <c r="P75" s="935"/>
      <c r="Q75" s="939">
        <v>3907</v>
      </c>
      <c r="R75" s="940"/>
      <c r="S75" s="940"/>
      <c r="T75" s="940"/>
      <c r="U75" s="890"/>
      <c r="V75" s="941">
        <v>3481</v>
      </c>
      <c r="W75" s="940"/>
      <c r="X75" s="940"/>
      <c r="Y75" s="940"/>
      <c r="Z75" s="890"/>
      <c r="AA75" s="941">
        <v>426</v>
      </c>
      <c r="AB75" s="940"/>
      <c r="AC75" s="940"/>
      <c r="AD75" s="940"/>
      <c r="AE75" s="890"/>
      <c r="AF75" s="941">
        <v>5593</v>
      </c>
      <c r="AG75" s="940"/>
      <c r="AH75" s="940"/>
      <c r="AI75" s="940"/>
      <c r="AJ75" s="890"/>
      <c r="AK75" s="941" t="s">
        <v>565</v>
      </c>
      <c r="AL75" s="940"/>
      <c r="AM75" s="940"/>
      <c r="AN75" s="940"/>
      <c r="AO75" s="890"/>
      <c r="AP75" s="941">
        <v>3602</v>
      </c>
      <c r="AQ75" s="940"/>
      <c r="AR75" s="940"/>
      <c r="AS75" s="940"/>
      <c r="AT75" s="890"/>
      <c r="AU75" s="941">
        <v>22</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t="s">
        <v>554</v>
      </c>
      <c r="C76" s="934"/>
      <c r="D76" s="934"/>
      <c r="E76" s="934"/>
      <c r="F76" s="934"/>
      <c r="G76" s="934"/>
      <c r="H76" s="934"/>
      <c r="I76" s="934"/>
      <c r="J76" s="934"/>
      <c r="K76" s="934"/>
      <c r="L76" s="934"/>
      <c r="M76" s="934"/>
      <c r="N76" s="934"/>
      <c r="O76" s="934"/>
      <c r="P76" s="935"/>
      <c r="Q76" s="939">
        <v>2130</v>
      </c>
      <c r="R76" s="940"/>
      <c r="S76" s="940"/>
      <c r="T76" s="940"/>
      <c r="U76" s="890"/>
      <c r="V76" s="941">
        <v>2106</v>
      </c>
      <c r="W76" s="940"/>
      <c r="X76" s="940"/>
      <c r="Y76" s="940"/>
      <c r="Z76" s="890"/>
      <c r="AA76" s="941">
        <v>24</v>
      </c>
      <c r="AB76" s="940"/>
      <c r="AC76" s="940"/>
      <c r="AD76" s="940"/>
      <c r="AE76" s="890"/>
      <c r="AF76" s="941">
        <v>1246</v>
      </c>
      <c r="AG76" s="940"/>
      <c r="AH76" s="940"/>
      <c r="AI76" s="940"/>
      <c r="AJ76" s="890"/>
      <c r="AK76" s="941" t="s">
        <v>565</v>
      </c>
      <c r="AL76" s="940"/>
      <c r="AM76" s="940"/>
      <c r="AN76" s="940"/>
      <c r="AO76" s="890"/>
      <c r="AP76" s="941">
        <v>3562</v>
      </c>
      <c r="AQ76" s="940"/>
      <c r="AR76" s="940"/>
      <c r="AS76" s="940"/>
      <c r="AT76" s="890"/>
      <c r="AU76" s="941" t="s">
        <v>557</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380</v>
      </c>
      <c r="B88" s="850" t="s">
        <v>403</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17970</v>
      </c>
      <c r="AG88" s="902"/>
      <c r="AH88" s="902"/>
      <c r="AI88" s="902"/>
      <c r="AJ88" s="902"/>
      <c r="AK88" s="899"/>
      <c r="AL88" s="899"/>
      <c r="AM88" s="899"/>
      <c r="AN88" s="899"/>
      <c r="AO88" s="899"/>
      <c r="AP88" s="902">
        <v>9228</v>
      </c>
      <c r="AQ88" s="902"/>
      <c r="AR88" s="902"/>
      <c r="AS88" s="902"/>
      <c r="AT88" s="902"/>
      <c r="AU88" s="902">
        <v>1152</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850" t="s">
        <v>404</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t="s">
        <v>566</v>
      </c>
      <c r="CS102" s="910"/>
      <c r="CT102" s="910"/>
      <c r="CU102" s="910"/>
      <c r="CV102" s="953"/>
      <c r="CW102" s="952" t="s">
        <v>566</v>
      </c>
      <c r="CX102" s="910"/>
      <c r="CY102" s="910"/>
      <c r="CZ102" s="910"/>
      <c r="DA102" s="953"/>
      <c r="DB102" s="952">
        <v>30</v>
      </c>
      <c r="DC102" s="910"/>
      <c r="DD102" s="910"/>
      <c r="DE102" s="910"/>
      <c r="DF102" s="953"/>
      <c r="DG102" s="952">
        <v>0</v>
      </c>
      <c r="DH102" s="910"/>
      <c r="DI102" s="910"/>
      <c r="DJ102" s="910"/>
      <c r="DK102" s="953"/>
      <c r="DL102" s="952">
        <v>0</v>
      </c>
      <c r="DM102" s="910"/>
      <c r="DN102" s="910"/>
      <c r="DO102" s="910"/>
      <c r="DP102" s="953"/>
      <c r="DQ102" s="952" t="s">
        <v>566</v>
      </c>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405</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406</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407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408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409</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410</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411</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412</v>
      </c>
      <c r="AB109" s="955"/>
      <c r="AC109" s="955"/>
      <c r="AD109" s="955"/>
      <c r="AE109" s="956"/>
      <c r="AF109" s="954" t="s">
        <v>299</v>
      </c>
      <c r="AG109" s="955"/>
      <c r="AH109" s="955"/>
      <c r="AI109" s="955"/>
      <c r="AJ109" s="956"/>
      <c r="AK109" s="954" t="s">
        <v>298</v>
      </c>
      <c r="AL109" s="955"/>
      <c r="AM109" s="955"/>
      <c r="AN109" s="955"/>
      <c r="AO109" s="956"/>
      <c r="AP109" s="954" t="s">
        <v>413</v>
      </c>
      <c r="AQ109" s="955"/>
      <c r="AR109" s="955"/>
      <c r="AS109" s="955"/>
      <c r="AT109" s="957"/>
      <c r="AU109" s="974" t="s">
        <v>411</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412</v>
      </c>
      <c r="BR109" s="955"/>
      <c r="BS109" s="955"/>
      <c r="BT109" s="955"/>
      <c r="BU109" s="956"/>
      <c r="BV109" s="954" t="s">
        <v>299</v>
      </c>
      <c r="BW109" s="955"/>
      <c r="BX109" s="955"/>
      <c r="BY109" s="955"/>
      <c r="BZ109" s="956"/>
      <c r="CA109" s="954" t="s">
        <v>298</v>
      </c>
      <c r="CB109" s="955"/>
      <c r="CC109" s="955"/>
      <c r="CD109" s="955"/>
      <c r="CE109" s="956"/>
      <c r="CF109" s="975" t="s">
        <v>413</v>
      </c>
      <c r="CG109" s="975"/>
      <c r="CH109" s="975"/>
      <c r="CI109" s="975"/>
      <c r="CJ109" s="975"/>
      <c r="CK109" s="954" t="s">
        <v>414</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412</v>
      </c>
      <c r="DH109" s="955"/>
      <c r="DI109" s="955"/>
      <c r="DJ109" s="955"/>
      <c r="DK109" s="956"/>
      <c r="DL109" s="954" t="s">
        <v>299</v>
      </c>
      <c r="DM109" s="955"/>
      <c r="DN109" s="955"/>
      <c r="DO109" s="955"/>
      <c r="DP109" s="956"/>
      <c r="DQ109" s="954" t="s">
        <v>298</v>
      </c>
      <c r="DR109" s="955"/>
      <c r="DS109" s="955"/>
      <c r="DT109" s="955"/>
      <c r="DU109" s="956"/>
      <c r="DV109" s="954" t="s">
        <v>413</v>
      </c>
      <c r="DW109" s="955"/>
      <c r="DX109" s="955"/>
      <c r="DY109" s="955"/>
      <c r="DZ109" s="957"/>
    </row>
    <row r="110" spans="1:131" s="226" customFormat="1" ht="26.25" customHeight="1">
      <c r="A110" s="958" t="s">
        <v>415</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1786768</v>
      </c>
      <c r="AB110" s="962"/>
      <c r="AC110" s="962"/>
      <c r="AD110" s="962"/>
      <c r="AE110" s="963"/>
      <c r="AF110" s="964">
        <v>1836446</v>
      </c>
      <c r="AG110" s="962"/>
      <c r="AH110" s="962"/>
      <c r="AI110" s="962"/>
      <c r="AJ110" s="963"/>
      <c r="AK110" s="964">
        <v>1809125</v>
      </c>
      <c r="AL110" s="962"/>
      <c r="AM110" s="962"/>
      <c r="AN110" s="962"/>
      <c r="AO110" s="963"/>
      <c r="AP110" s="965">
        <v>18.899999999999999</v>
      </c>
      <c r="AQ110" s="966"/>
      <c r="AR110" s="966"/>
      <c r="AS110" s="966"/>
      <c r="AT110" s="967"/>
      <c r="AU110" s="968" t="s">
        <v>66</v>
      </c>
      <c r="AV110" s="969"/>
      <c r="AW110" s="969"/>
      <c r="AX110" s="969"/>
      <c r="AY110" s="969"/>
      <c r="AZ110" s="1010" t="s">
        <v>416</v>
      </c>
      <c r="BA110" s="959"/>
      <c r="BB110" s="959"/>
      <c r="BC110" s="959"/>
      <c r="BD110" s="959"/>
      <c r="BE110" s="959"/>
      <c r="BF110" s="959"/>
      <c r="BG110" s="959"/>
      <c r="BH110" s="959"/>
      <c r="BI110" s="959"/>
      <c r="BJ110" s="959"/>
      <c r="BK110" s="959"/>
      <c r="BL110" s="959"/>
      <c r="BM110" s="959"/>
      <c r="BN110" s="959"/>
      <c r="BO110" s="959"/>
      <c r="BP110" s="960"/>
      <c r="BQ110" s="996">
        <v>17730018</v>
      </c>
      <c r="BR110" s="997"/>
      <c r="BS110" s="997"/>
      <c r="BT110" s="997"/>
      <c r="BU110" s="997"/>
      <c r="BV110" s="997">
        <v>18092522</v>
      </c>
      <c r="BW110" s="997"/>
      <c r="BX110" s="997"/>
      <c r="BY110" s="997"/>
      <c r="BZ110" s="997"/>
      <c r="CA110" s="997">
        <v>17686025</v>
      </c>
      <c r="CB110" s="997"/>
      <c r="CC110" s="997"/>
      <c r="CD110" s="997"/>
      <c r="CE110" s="997"/>
      <c r="CF110" s="1011">
        <v>184.6</v>
      </c>
      <c r="CG110" s="1012"/>
      <c r="CH110" s="1012"/>
      <c r="CI110" s="1012"/>
      <c r="CJ110" s="1012"/>
      <c r="CK110" s="1013" t="s">
        <v>417</v>
      </c>
      <c r="CL110" s="1014"/>
      <c r="CM110" s="993" t="s">
        <v>418</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419</v>
      </c>
      <c r="DH110" s="997"/>
      <c r="DI110" s="997"/>
      <c r="DJ110" s="997"/>
      <c r="DK110" s="997"/>
      <c r="DL110" s="997" t="s">
        <v>121</v>
      </c>
      <c r="DM110" s="997"/>
      <c r="DN110" s="997"/>
      <c r="DO110" s="997"/>
      <c r="DP110" s="997"/>
      <c r="DQ110" s="997" t="s">
        <v>419</v>
      </c>
      <c r="DR110" s="997"/>
      <c r="DS110" s="997"/>
      <c r="DT110" s="997"/>
      <c r="DU110" s="997"/>
      <c r="DV110" s="998" t="s">
        <v>419</v>
      </c>
      <c r="DW110" s="998"/>
      <c r="DX110" s="998"/>
      <c r="DY110" s="998"/>
      <c r="DZ110" s="999"/>
    </row>
    <row r="111" spans="1:131" s="226" customFormat="1" ht="26.25" customHeight="1">
      <c r="A111" s="1000" t="s">
        <v>420</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121</v>
      </c>
      <c r="AB111" s="1004"/>
      <c r="AC111" s="1004"/>
      <c r="AD111" s="1004"/>
      <c r="AE111" s="1005"/>
      <c r="AF111" s="1006" t="s">
        <v>121</v>
      </c>
      <c r="AG111" s="1004"/>
      <c r="AH111" s="1004"/>
      <c r="AI111" s="1004"/>
      <c r="AJ111" s="1005"/>
      <c r="AK111" s="1006" t="s">
        <v>419</v>
      </c>
      <c r="AL111" s="1004"/>
      <c r="AM111" s="1004"/>
      <c r="AN111" s="1004"/>
      <c r="AO111" s="1005"/>
      <c r="AP111" s="1007" t="s">
        <v>419</v>
      </c>
      <c r="AQ111" s="1008"/>
      <c r="AR111" s="1008"/>
      <c r="AS111" s="1008"/>
      <c r="AT111" s="1009"/>
      <c r="AU111" s="970"/>
      <c r="AV111" s="971"/>
      <c r="AW111" s="971"/>
      <c r="AX111" s="971"/>
      <c r="AY111" s="971"/>
      <c r="AZ111" s="1019" t="s">
        <v>421</v>
      </c>
      <c r="BA111" s="1020"/>
      <c r="BB111" s="1020"/>
      <c r="BC111" s="1020"/>
      <c r="BD111" s="1020"/>
      <c r="BE111" s="1020"/>
      <c r="BF111" s="1020"/>
      <c r="BG111" s="1020"/>
      <c r="BH111" s="1020"/>
      <c r="BI111" s="1020"/>
      <c r="BJ111" s="1020"/>
      <c r="BK111" s="1020"/>
      <c r="BL111" s="1020"/>
      <c r="BM111" s="1020"/>
      <c r="BN111" s="1020"/>
      <c r="BO111" s="1020"/>
      <c r="BP111" s="1021"/>
      <c r="BQ111" s="989">
        <v>487426</v>
      </c>
      <c r="BR111" s="990"/>
      <c r="BS111" s="990"/>
      <c r="BT111" s="990"/>
      <c r="BU111" s="990"/>
      <c r="BV111" s="990">
        <v>556983</v>
      </c>
      <c r="BW111" s="990"/>
      <c r="BX111" s="990"/>
      <c r="BY111" s="990"/>
      <c r="BZ111" s="990"/>
      <c r="CA111" s="990">
        <v>557278</v>
      </c>
      <c r="CB111" s="990"/>
      <c r="CC111" s="990"/>
      <c r="CD111" s="990"/>
      <c r="CE111" s="990"/>
      <c r="CF111" s="984">
        <v>5.8</v>
      </c>
      <c r="CG111" s="985"/>
      <c r="CH111" s="985"/>
      <c r="CI111" s="985"/>
      <c r="CJ111" s="985"/>
      <c r="CK111" s="1015"/>
      <c r="CL111" s="1016"/>
      <c r="CM111" s="986" t="s">
        <v>422</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121</v>
      </c>
      <c r="DH111" s="990"/>
      <c r="DI111" s="990"/>
      <c r="DJ111" s="990"/>
      <c r="DK111" s="990"/>
      <c r="DL111" s="990" t="s">
        <v>121</v>
      </c>
      <c r="DM111" s="990"/>
      <c r="DN111" s="990"/>
      <c r="DO111" s="990"/>
      <c r="DP111" s="990"/>
      <c r="DQ111" s="990" t="s">
        <v>419</v>
      </c>
      <c r="DR111" s="990"/>
      <c r="DS111" s="990"/>
      <c r="DT111" s="990"/>
      <c r="DU111" s="990"/>
      <c r="DV111" s="991" t="s">
        <v>121</v>
      </c>
      <c r="DW111" s="991"/>
      <c r="DX111" s="991"/>
      <c r="DY111" s="991"/>
      <c r="DZ111" s="992"/>
    </row>
    <row r="112" spans="1:131" s="226" customFormat="1" ht="26.25" customHeight="1">
      <c r="A112" s="1022" t="s">
        <v>423</v>
      </c>
      <c r="B112" s="1023"/>
      <c r="C112" s="1020" t="s">
        <v>424</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425</v>
      </c>
      <c r="AB112" s="1029"/>
      <c r="AC112" s="1029"/>
      <c r="AD112" s="1029"/>
      <c r="AE112" s="1030"/>
      <c r="AF112" s="1031" t="s">
        <v>121</v>
      </c>
      <c r="AG112" s="1029"/>
      <c r="AH112" s="1029"/>
      <c r="AI112" s="1029"/>
      <c r="AJ112" s="1030"/>
      <c r="AK112" s="1031" t="s">
        <v>121</v>
      </c>
      <c r="AL112" s="1029"/>
      <c r="AM112" s="1029"/>
      <c r="AN112" s="1029"/>
      <c r="AO112" s="1030"/>
      <c r="AP112" s="1032" t="s">
        <v>121</v>
      </c>
      <c r="AQ112" s="1033"/>
      <c r="AR112" s="1033"/>
      <c r="AS112" s="1033"/>
      <c r="AT112" s="1034"/>
      <c r="AU112" s="970"/>
      <c r="AV112" s="971"/>
      <c r="AW112" s="971"/>
      <c r="AX112" s="971"/>
      <c r="AY112" s="971"/>
      <c r="AZ112" s="1019" t="s">
        <v>426</v>
      </c>
      <c r="BA112" s="1020"/>
      <c r="BB112" s="1020"/>
      <c r="BC112" s="1020"/>
      <c r="BD112" s="1020"/>
      <c r="BE112" s="1020"/>
      <c r="BF112" s="1020"/>
      <c r="BG112" s="1020"/>
      <c r="BH112" s="1020"/>
      <c r="BI112" s="1020"/>
      <c r="BJ112" s="1020"/>
      <c r="BK112" s="1020"/>
      <c r="BL112" s="1020"/>
      <c r="BM112" s="1020"/>
      <c r="BN112" s="1020"/>
      <c r="BO112" s="1020"/>
      <c r="BP112" s="1021"/>
      <c r="BQ112" s="989">
        <v>5035069</v>
      </c>
      <c r="BR112" s="990"/>
      <c r="BS112" s="990"/>
      <c r="BT112" s="990"/>
      <c r="BU112" s="990"/>
      <c r="BV112" s="990">
        <v>4960639</v>
      </c>
      <c r="BW112" s="990"/>
      <c r="BX112" s="990"/>
      <c r="BY112" s="990"/>
      <c r="BZ112" s="990"/>
      <c r="CA112" s="990">
        <v>4885924</v>
      </c>
      <c r="CB112" s="990"/>
      <c r="CC112" s="990"/>
      <c r="CD112" s="990"/>
      <c r="CE112" s="990"/>
      <c r="CF112" s="984">
        <v>51</v>
      </c>
      <c r="CG112" s="985"/>
      <c r="CH112" s="985"/>
      <c r="CI112" s="985"/>
      <c r="CJ112" s="985"/>
      <c r="CK112" s="1015"/>
      <c r="CL112" s="1016"/>
      <c r="CM112" s="986" t="s">
        <v>427</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121</v>
      </c>
      <c r="DH112" s="990"/>
      <c r="DI112" s="990"/>
      <c r="DJ112" s="990"/>
      <c r="DK112" s="990"/>
      <c r="DL112" s="990" t="s">
        <v>419</v>
      </c>
      <c r="DM112" s="990"/>
      <c r="DN112" s="990"/>
      <c r="DO112" s="990"/>
      <c r="DP112" s="990"/>
      <c r="DQ112" s="990" t="s">
        <v>121</v>
      </c>
      <c r="DR112" s="990"/>
      <c r="DS112" s="990"/>
      <c r="DT112" s="990"/>
      <c r="DU112" s="990"/>
      <c r="DV112" s="991" t="s">
        <v>121</v>
      </c>
      <c r="DW112" s="991"/>
      <c r="DX112" s="991"/>
      <c r="DY112" s="991"/>
      <c r="DZ112" s="992"/>
    </row>
    <row r="113" spans="1:130" s="226" customFormat="1" ht="26.25" customHeight="1">
      <c r="A113" s="1024"/>
      <c r="B113" s="1025"/>
      <c r="C113" s="1020" t="s">
        <v>428</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323067</v>
      </c>
      <c r="AB113" s="1004"/>
      <c r="AC113" s="1004"/>
      <c r="AD113" s="1004"/>
      <c r="AE113" s="1005"/>
      <c r="AF113" s="1006">
        <v>338292</v>
      </c>
      <c r="AG113" s="1004"/>
      <c r="AH113" s="1004"/>
      <c r="AI113" s="1004"/>
      <c r="AJ113" s="1005"/>
      <c r="AK113" s="1006">
        <v>336468</v>
      </c>
      <c r="AL113" s="1004"/>
      <c r="AM113" s="1004"/>
      <c r="AN113" s="1004"/>
      <c r="AO113" s="1005"/>
      <c r="AP113" s="1007">
        <v>3.5</v>
      </c>
      <c r="AQ113" s="1008"/>
      <c r="AR113" s="1008"/>
      <c r="AS113" s="1008"/>
      <c r="AT113" s="1009"/>
      <c r="AU113" s="970"/>
      <c r="AV113" s="971"/>
      <c r="AW113" s="971"/>
      <c r="AX113" s="971"/>
      <c r="AY113" s="971"/>
      <c r="AZ113" s="1019" t="s">
        <v>429</v>
      </c>
      <c r="BA113" s="1020"/>
      <c r="BB113" s="1020"/>
      <c r="BC113" s="1020"/>
      <c r="BD113" s="1020"/>
      <c r="BE113" s="1020"/>
      <c r="BF113" s="1020"/>
      <c r="BG113" s="1020"/>
      <c r="BH113" s="1020"/>
      <c r="BI113" s="1020"/>
      <c r="BJ113" s="1020"/>
      <c r="BK113" s="1020"/>
      <c r="BL113" s="1020"/>
      <c r="BM113" s="1020"/>
      <c r="BN113" s="1020"/>
      <c r="BO113" s="1020"/>
      <c r="BP113" s="1021"/>
      <c r="BQ113" s="989">
        <v>1110464</v>
      </c>
      <c r="BR113" s="990"/>
      <c r="BS113" s="990"/>
      <c r="BT113" s="990"/>
      <c r="BU113" s="990"/>
      <c r="BV113" s="990">
        <v>1179664</v>
      </c>
      <c r="BW113" s="990"/>
      <c r="BX113" s="990"/>
      <c r="BY113" s="990"/>
      <c r="BZ113" s="990"/>
      <c r="CA113" s="990">
        <v>1151251</v>
      </c>
      <c r="CB113" s="990"/>
      <c r="CC113" s="990"/>
      <c r="CD113" s="990"/>
      <c r="CE113" s="990"/>
      <c r="CF113" s="984">
        <v>12</v>
      </c>
      <c r="CG113" s="985"/>
      <c r="CH113" s="985"/>
      <c r="CI113" s="985"/>
      <c r="CJ113" s="985"/>
      <c r="CK113" s="1015"/>
      <c r="CL113" s="1016"/>
      <c r="CM113" s="986" t="s">
        <v>430</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v>399065</v>
      </c>
      <c r="DH113" s="1029"/>
      <c r="DI113" s="1029"/>
      <c r="DJ113" s="1029"/>
      <c r="DK113" s="1030"/>
      <c r="DL113" s="1031">
        <v>357655</v>
      </c>
      <c r="DM113" s="1029"/>
      <c r="DN113" s="1029"/>
      <c r="DO113" s="1029"/>
      <c r="DP113" s="1030"/>
      <c r="DQ113" s="1031">
        <v>315541</v>
      </c>
      <c r="DR113" s="1029"/>
      <c r="DS113" s="1029"/>
      <c r="DT113" s="1029"/>
      <c r="DU113" s="1030"/>
      <c r="DV113" s="1032">
        <v>3.3</v>
      </c>
      <c r="DW113" s="1033"/>
      <c r="DX113" s="1033"/>
      <c r="DY113" s="1033"/>
      <c r="DZ113" s="1034"/>
    </row>
    <row r="114" spans="1:130" s="226" customFormat="1" ht="26.25" customHeight="1">
      <c r="A114" s="1024"/>
      <c r="B114" s="1025"/>
      <c r="C114" s="1020" t="s">
        <v>431</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128938</v>
      </c>
      <c r="AB114" s="1029"/>
      <c r="AC114" s="1029"/>
      <c r="AD114" s="1029"/>
      <c r="AE114" s="1030"/>
      <c r="AF114" s="1031">
        <v>138595</v>
      </c>
      <c r="AG114" s="1029"/>
      <c r="AH114" s="1029"/>
      <c r="AI114" s="1029"/>
      <c r="AJ114" s="1030"/>
      <c r="AK114" s="1031">
        <v>141945</v>
      </c>
      <c r="AL114" s="1029"/>
      <c r="AM114" s="1029"/>
      <c r="AN114" s="1029"/>
      <c r="AO114" s="1030"/>
      <c r="AP114" s="1032">
        <v>1.5</v>
      </c>
      <c r="AQ114" s="1033"/>
      <c r="AR114" s="1033"/>
      <c r="AS114" s="1033"/>
      <c r="AT114" s="1034"/>
      <c r="AU114" s="970"/>
      <c r="AV114" s="971"/>
      <c r="AW114" s="971"/>
      <c r="AX114" s="971"/>
      <c r="AY114" s="971"/>
      <c r="AZ114" s="1019" t="s">
        <v>432</v>
      </c>
      <c r="BA114" s="1020"/>
      <c r="BB114" s="1020"/>
      <c r="BC114" s="1020"/>
      <c r="BD114" s="1020"/>
      <c r="BE114" s="1020"/>
      <c r="BF114" s="1020"/>
      <c r="BG114" s="1020"/>
      <c r="BH114" s="1020"/>
      <c r="BI114" s="1020"/>
      <c r="BJ114" s="1020"/>
      <c r="BK114" s="1020"/>
      <c r="BL114" s="1020"/>
      <c r="BM114" s="1020"/>
      <c r="BN114" s="1020"/>
      <c r="BO114" s="1020"/>
      <c r="BP114" s="1021"/>
      <c r="BQ114" s="989">
        <v>5737381</v>
      </c>
      <c r="BR114" s="990"/>
      <c r="BS114" s="990"/>
      <c r="BT114" s="990"/>
      <c r="BU114" s="990"/>
      <c r="BV114" s="990">
        <v>5520214</v>
      </c>
      <c r="BW114" s="990"/>
      <c r="BX114" s="990"/>
      <c r="BY114" s="990"/>
      <c r="BZ114" s="990"/>
      <c r="CA114" s="990">
        <v>5373965</v>
      </c>
      <c r="CB114" s="990"/>
      <c r="CC114" s="990"/>
      <c r="CD114" s="990"/>
      <c r="CE114" s="990"/>
      <c r="CF114" s="984">
        <v>56.1</v>
      </c>
      <c r="CG114" s="985"/>
      <c r="CH114" s="985"/>
      <c r="CI114" s="985"/>
      <c r="CJ114" s="985"/>
      <c r="CK114" s="1015"/>
      <c r="CL114" s="1016"/>
      <c r="CM114" s="986" t="s">
        <v>433</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419</v>
      </c>
      <c r="DH114" s="1029"/>
      <c r="DI114" s="1029"/>
      <c r="DJ114" s="1029"/>
      <c r="DK114" s="1030"/>
      <c r="DL114" s="1031" t="s">
        <v>121</v>
      </c>
      <c r="DM114" s="1029"/>
      <c r="DN114" s="1029"/>
      <c r="DO114" s="1029"/>
      <c r="DP114" s="1030"/>
      <c r="DQ114" s="1031" t="s">
        <v>121</v>
      </c>
      <c r="DR114" s="1029"/>
      <c r="DS114" s="1029"/>
      <c r="DT114" s="1029"/>
      <c r="DU114" s="1030"/>
      <c r="DV114" s="1032" t="s">
        <v>121</v>
      </c>
      <c r="DW114" s="1033"/>
      <c r="DX114" s="1033"/>
      <c r="DY114" s="1033"/>
      <c r="DZ114" s="1034"/>
    </row>
    <row r="115" spans="1:130" s="226" customFormat="1" ht="26.25" customHeight="1">
      <c r="A115" s="1024"/>
      <c r="B115" s="1025"/>
      <c r="C115" s="1020" t="s">
        <v>434</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54238</v>
      </c>
      <c r="AB115" s="1004"/>
      <c r="AC115" s="1004"/>
      <c r="AD115" s="1004"/>
      <c r="AE115" s="1005"/>
      <c r="AF115" s="1006">
        <v>58842</v>
      </c>
      <c r="AG115" s="1004"/>
      <c r="AH115" s="1004"/>
      <c r="AI115" s="1004"/>
      <c r="AJ115" s="1005"/>
      <c r="AK115" s="1006">
        <v>58072</v>
      </c>
      <c r="AL115" s="1004"/>
      <c r="AM115" s="1004"/>
      <c r="AN115" s="1004"/>
      <c r="AO115" s="1005"/>
      <c r="AP115" s="1007">
        <v>0.6</v>
      </c>
      <c r="AQ115" s="1008"/>
      <c r="AR115" s="1008"/>
      <c r="AS115" s="1008"/>
      <c r="AT115" s="1009"/>
      <c r="AU115" s="970"/>
      <c r="AV115" s="971"/>
      <c r="AW115" s="971"/>
      <c r="AX115" s="971"/>
      <c r="AY115" s="971"/>
      <c r="AZ115" s="1019" t="s">
        <v>435</v>
      </c>
      <c r="BA115" s="1020"/>
      <c r="BB115" s="1020"/>
      <c r="BC115" s="1020"/>
      <c r="BD115" s="1020"/>
      <c r="BE115" s="1020"/>
      <c r="BF115" s="1020"/>
      <c r="BG115" s="1020"/>
      <c r="BH115" s="1020"/>
      <c r="BI115" s="1020"/>
      <c r="BJ115" s="1020"/>
      <c r="BK115" s="1020"/>
      <c r="BL115" s="1020"/>
      <c r="BM115" s="1020"/>
      <c r="BN115" s="1020"/>
      <c r="BO115" s="1020"/>
      <c r="BP115" s="1021"/>
      <c r="BQ115" s="989" t="s">
        <v>121</v>
      </c>
      <c r="BR115" s="990"/>
      <c r="BS115" s="990"/>
      <c r="BT115" s="990"/>
      <c r="BU115" s="990"/>
      <c r="BV115" s="990" t="s">
        <v>121</v>
      </c>
      <c r="BW115" s="990"/>
      <c r="BX115" s="990"/>
      <c r="BY115" s="990"/>
      <c r="BZ115" s="990"/>
      <c r="CA115" s="990" t="s">
        <v>121</v>
      </c>
      <c r="CB115" s="990"/>
      <c r="CC115" s="990"/>
      <c r="CD115" s="990"/>
      <c r="CE115" s="990"/>
      <c r="CF115" s="984" t="s">
        <v>419</v>
      </c>
      <c r="CG115" s="985"/>
      <c r="CH115" s="985"/>
      <c r="CI115" s="985"/>
      <c r="CJ115" s="985"/>
      <c r="CK115" s="1015"/>
      <c r="CL115" s="1016"/>
      <c r="CM115" s="1019" t="s">
        <v>436</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v>88361</v>
      </c>
      <c r="DH115" s="1029"/>
      <c r="DI115" s="1029"/>
      <c r="DJ115" s="1029"/>
      <c r="DK115" s="1030"/>
      <c r="DL115" s="1031">
        <v>199328</v>
      </c>
      <c r="DM115" s="1029"/>
      <c r="DN115" s="1029"/>
      <c r="DO115" s="1029"/>
      <c r="DP115" s="1030"/>
      <c r="DQ115" s="1031">
        <v>241737</v>
      </c>
      <c r="DR115" s="1029"/>
      <c r="DS115" s="1029"/>
      <c r="DT115" s="1029"/>
      <c r="DU115" s="1030"/>
      <c r="DV115" s="1032">
        <v>2.5</v>
      </c>
      <c r="DW115" s="1033"/>
      <c r="DX115" s="1033"/>
      <c r="DY115" s="1033"/>
      <c r="DZ115" s="1034"/>
    </row>
    <row r="116" spans="1:130" s="226" customFormat="1" ht="26.25" customHeight="1">
      <c r="A116" s="1026"/>
      <c r="B116" s="1027"/>
      <c r="C116" s="1035" t="s">
        <v>437</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121</v>
      </c>
      <c r="AB116" s="1029"/>
      <c r="AC116" s="1029"/>
      <c r="AD116" s="1029"/>
      <c r="AE116" s="1030"/>
      <c r="AF116" s="1031" t="s">
        <v>121</v>
      </c>
      <c r="AG116" s="1029"/>
      <c r="AH116" s="1029"/>
      <c r="AI116" s="1029"/>
      <c r="AJ116" s="1030"/>
      <c r="AK116" s="1031" t="s">
        <v>121</v>
      </c>
      <c r="AL116" s="1029"/>
      <c r="AM116" s="1029"/>
      <c r="AN116" s="1029"/>
      <c r="AO116" s="1030"/>
      <c r="AP116" s="1032" t="s">
        <v>121</v>
      </c>
      <c r="AQ116" s="1033"/>
      <c r="AR116" s="1033"/>
      <c r="AS116" s="1033"/>
      <c r="AT116" s="1034"/>
      <c r="AU116" s="970"/>
      <c r="AV116" s="971"/>
      <c r="AW116" s="971"/>
      <c r="AX116" s="971"/>
      <c r="AY116" s="971"/>
      <c r="AZ116" s="1037" t="s">
        <v>438</v>
      </c>
      <c r="BA116" s="1038"/>
      <c r="BB116" s="1038"/>
      <c r="BC116" s="1038"/>
      <c r="BD116" s="1038"/>
      <c r="BE116" s="1038"/>
      <c r="BF116" s="1038"/>
      <c r="BG116" s="1038"/>
      <c r="BH116" s="1038"/>
      <c r="BI116" s="1038"/>
      <c r="BJ116" s="1038"/>
      <c r="BK116" s="1038"/>
      <c r="BL116" s="1038"/>
      <c r="BM116" s="1038"/>
      <c r="BN116" s="1038"/>
      <c r="BO116" s="1038"/>
      <c r="BP116" s="1039"/>
      <c r="BQ116" s="989" t="s">
        <v>419</v>
      </c>
      <c r="BR116" s="990"/>
      <c r="BS116" s="990"/>
      <c r="BT116" s="990"/>
      <c r="BU116" s="990"/>
      <c r="BV116" s="990" t="s">
        <v>121</v>
      </c>
      <c r="BW116" s="990"/>
      <c r="BX116" s="990"/>
      <c r="BY116" s="990"/>
      <c r="BZ116" s="990"/>
      <c r="CA116" s="990" t="s">
        <v>121</v>
      </c>
      <c r="CB116" s="990"/>
      <c r="CC116" s="990"/>
      <c r="CD116" s="990"/>
      <c r="CE116" s="990"/>
      <c r="CF116" s="984" t="s">
        <v>121</v>
      </c>
      <c r="CG116" s="985"/>
      <c r="CH116" s="985"/>
      <c r="CI116" s="985"/>
      <c r="CJ116" s="985"/>
      <c r="CK116" s="1015"/>
      <c r="CL116" s="1016"/>
      <c r="CM116" s="986" t="s">
        <v>439</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121</v>
      </c>
      <c r="DH116" s="1029"/>
      <c r="DI116" s="1029"/>
      <c r="DJ116" s="1029"/>
      <c r="DK116" s="1030"/>
      <c r="DL116" s="1031" t="s">
        <v>121</v>
      </c>
      <c r="DM116" s="1029"/>
      <c r="DN116" s="1029"/>
      <c r="DO116" s="1029"/>
      <c r="DP116" s="1030"/>
      <c r="DQ116" s="1031" t="s">
        <v>121</v>
      </c>
      <c r="DR116" s="1029"/>
      <c r="DS116" s="1029"/>
      <c r="DT116" s="1029"/>
      <c r="DU116" s="1030"/>
      <c r="DV116" s="1032" t="s">
        <v>121</v>
      </c>
      <c r="DW116" s="1033"/>
      <c r="DX116" s="1033"/>
      <c r="DY116" s="1033"/>
      <c r="DZ116" s="1034"/>
    </row>
    <row r="117" spans="1:130" s="226" customFormat="1" ht="26.25" customHeight="1">
      <c r="A117" s="974" t="s">
        <v>180</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440</v>
      </c>
      <c r="Z117" s="956"/>
      <c r="AA117" s="1046">
        <v>2293011</v>
      </c>
      <c r="AB117" s="1047"/>
      <c r="AC117" s="1047"/>
      <c r="AD117" s="1047"/>
      <c r="AE117" s="1048"/>
      <c r="AF117" s="1049">
        <v>2372175</v>
      </c>
      <c r="AG117" s="1047"/>
      <c r="AH117" s="1047"/>
      <c r="AI117" s="1047"/>
      <c r="AJ117" s="1048"/>
      <c r="AK117" s="1049">
        <v>2345610</v>
      </c>
      <c r="AL117" s="1047"/>
      <c r="AM117" s="1047"/>
      <c r="AN117" s="1047"/>
      <c r="AO117" s="1048"/>
      <c r="AP117" s="1050"/>
      <c r="AQ117" s="1051"/>
      <c r="AR117" s="1051"/>
      <c r="AS117" s="1051"/>
      <c r="AT117" s="1052"/>
      <c r="AU117" s="970"/>
      <c r="AV117" s="971"/>
      <c r="AW117" s="971"/>
      <c r="AX117" s="971"/>
      <c r="AY117" s="971"/>
      <c r="AZ117" s="1037" t="s">
        <v>441</v>
      </c>
      <c r="BA117" s="1038"/>
      <c r="BB117" s="1038"/>
      <c r="BC117" s="1038"/>
      <c r="BD117" s="1038"/>
      <c r="BE117" s="1038"/>
      <c r="BF117" s="1038"/>
      <c r="BG117" s="1038"/>
      <c r="BH117" s="1038"/>
      <c r="BI117" s="1038"/>
      <c r="BJ117" s="1038"/>
      <c r="BK117" s="1038"/>
      <c r="BL117" s="1038"/>
      <c r="BM117" s="1038"/>
      <c r="BN117" s="1038"/>
      <c r="BO117" s="1038"/>
      <c r="BP117" s="1039"/>
      <c r="BQ117" s="989" t="s">
        <v>425</v>
      </c>
      <c r="BR117" s="990"/>
      <c r="BS117" s="990"/>
      <c r="BT117" s="990"/>
      <c r="BU117" s="990"/>
      <c r="BV117" s="990" t="s">
        <v>121</v>
      </c>
      <c r="BW117" s="990"/>
      <c r="BX117" s="990"/>
      <c r="BY117" s="990"/>
      <c r="BZ117" s="990"/>
      <c r="CA117" s="990" t="s">
        <v>121</v>
      </c>
      <c r="CB117" s="990"/>
      <c r="CC117" s="990"/>
      <c r="CD117" s="990"/>
      <c r="CE117" s="990"/>
      <c r="CF117" s="984" t="s">
        <v>121</v>
      </c>
      <c r="CG117" s="985"/>
      <c r="CH117" s="985"/>
      <c r="CI117" s="985"/>
      <c r="CJ117" s="985"/>
      <c r="CK117" s="1015"/>
      <c r="CL117" s="1016"/>
      <c r="CM117" s="986" t="s">
        <v>442</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121</v>
      </c>
      <c r="DH117" s="1029"/>
      <c r="DI117" s="1029"/>
      <c r="DJ117" s="1029"/>
      <c r="DK117" s="1030"/>
      <c r="DL117" s="1031" t="s">
        <v>121</v>
      </c>
      <c r="DM117" s="1029"/>
      <c r="DN117" s="1029"/>
      <c r="DO117" s="1029"/>
      <c r="DP117" s="1030"/>
      <c r="DQ117" s="1031" t="s">
        <v>121</v>
      </c>
      <c r="DR117" s="1029"/>
      <c r="DS117" s="1029"/>
      <c r="DT117" s="1029"/>
      <c r="DU117" s="1030"/>
      <c r="DV117" s="1032" t="s">
        <v>121</v>
      </c>
      <c r="DW117" s="1033"/>
      <c r="DX117" s="1033"/>
      <c r="DY117" s="1033"/>
      <c r="DZ117" s="1034"/>
    </row>
    <row r="118" spans="1:130" s="226" customFormat="1" ht="26.25" customHeight="1">
      <c r="A118" s="974" t="s">
        <v>414</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412</v>
      </c>
      <c r="AB118" s="955"/>
      <c r="AC118" s="955"/>
      <c r="AD118" s="955"/>
      <c r="AE118" s="956"/>
      <c r="AF118" s="954" t="s">
        <v>299</v>
      </c>
      <c r="AG118" s="955"/>
      <c r="AH118" s="955"/>
      <c r="AI118" s="955"/>
      <c r="AJ118" s="956"/>
      <c r="AK118" s="954" t="s">
        <v>298</v>
      </c>
      <c r="AL118" s="955"/>
      <c r="AM118" s="955"/>
      <c r="AN118" s="955"/>
      <c r="AO118" s="956"/>
      <c r="AP118" s="1041" t="s">
        <v>413</v>
      </c>
      <c r="AQ118" s="1042"/>
      <c r="AR118" s="1042"/>
      <c r="AS118" s="1042"/>
      <c r="AT118" s="1043"/>
      <c r="AU118" s="970"/>
      <c r="AV118" s="971"/>
      <c r="AW118" s="971"/>
      <c r="AX118" s="971"/>
      <c r="AY118" s="971"/>
      <c r="AZ118" s="1044" t="s">
        <v>443</v>
      </c>
      <c r="BA118" s="1035"/>
      <c r="BB118" s="1035"/>
      <c r="BC118" s="1035"/>
      <c r="BD118" s="1035"/>
      <c r="BE118" s="1035"/>
      <c r="BF118" s="1035"/>
      <c r="BG118" s="1035"/>
      <c r="BH118" s="1035"/>
      <c r="BI118" s="1035"/>
      <c r="BJ118" s="1035"/>
      <c r="BK118" s="1035"/>
      <c r="BL118" s="1035"/>
      <c r="BM118" s="1035"/>
      <c r="BN118" s="1035"/>
      <c r="BO118" s="1035"/>
      <c r="BP118" s="1036"/>
      <c r="BQ118" s="1067" t="s">
        <v>121</v>
      </c>
      <c r="BR118" s="1068"/>
      <c r="BS118" s="1068"/>
      <c r="BT118" s="1068"/>
      <c r="BU118" s="1068"/>
      <c r="BV118" s="1068" t="s">
        <v>419</v>
      </c>
      <c r="BW118" s="1068"/>
      <c r="BX118" s="1068"/>
      <c r="BY118" s="1068"/>
      <c r="BZ118" s="1068"/>
      <c r="CA118" s="1068" t="s">
        <v>425</v>
      </c>
      <c r="CB118" s="1068"/>
      <c r="CC118" s="1068"/>
      <c r="CD118" s="1068"/>
      <c r="CE118" s="1068"/>
      <c r="CF118" s="984" t="s">
        <v>121</v>
      </c>
      <c r="CG118" s="985"/>
      <c r="CH118" s="985"/>
      <c r="CI118" s="985"/>
      <c r="CJ118" s="985"/>
      <c r="CK118" s="1015"/>
      <c r="CL118" s="1016"/>
      <c r="CM118" s="986" t="s">
        <v>444</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419</v>
      </c>
      <c r="DH118" s="1029"/>
      <c r="DI118" s="1029"/>
      <c r="DJ118" s="1029"/>
      <c r="DK118" s="1030"/>
      <c r="DL118" s="1031" t="s">
        <v>121</v>
      </c>
      <c r="DM118" s="1029"/>
      <c r="DN118" s="1029"/>
      <c r="DO118" s="1029"/>
      <c r="DP118" s="1030"/>
      <c r="DQ118" s="1031" t="s">
        <v>121</v>
      </c>
      <c r="DR118" s="1029"/>
      <c r="DS118" s="1029"/>
      <c r="DT118" s="1029"/>
      <c r="DU118" s="1030"/>
      <c r="DV118" s="1032" t="s">
        <v>425</v>
      </c>
      <c r="DW118" s="1033"/>
      <c r="DX118" s="1033"/>
      <c r="DY118" s="1033"/>
      <c r="DZ118" s="1034"/>
    </row>
    <row r="119" spans="1:130" s="226" customFormat="1" ht="26.25" customHeight="1">
      <c r="A119" s="1128" t="s">
        <v>417</v>
      </c>
      <c r="B119" s="1014"/>
      <c r="C119" s="993" t="s">
        <v>418</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419</v>
      </c>
      <c r="AB119" s="962"/>
      <c r="AC119" s="962"/>
      <c r="AD119" s="962"/>
      <c r="AE119" s="963"/>
      <c r="AF119" s="964" t="s">
        <v>121</v>
      </c>
      <c r="AG119" s="962"/>
      <c r="AH119" s="962"/>
      <c r="AI119" s="962"/>
      <c r="AJ119" s="963"/>
      <c r="AK119" s="964" t="s">
        <v>419</v>
      </c>
      <c r="AL119" s="962"/>
      <c r="AM119" s="962"/>
      <c r="AN119" s="962"/>
      <c r="AO119" s="963"/>
      <c r="AP119" s="965" t="s">
        <v>419</v>
      </c>
      <c r="AQ119" s="966"/>
      <c r="AR119" s="966"/>
      <c r="AS119" s="966"/>
      <c r="AT119" s="967"/>
      <c r="AU119" s="972"/>
      <c r="AV119" s="973"/>
      <c r="AW119" s="973"/>
      <c r="AX119" s="973"/>
      <c r="AY119" s="973"/>
      <c r="AZ119" s="257" t="s">
        <v>180</v>
      </c>
      <c r="BA119" s="257"/>
      <c r="BB119" s="257"/>
      <c r="BC119" s="257"/>
      <c r="BD119" s="257"/>
      <c r="BE119" s="257"/>
      <c r="BF119" s="257"/>
      <c r="BG119" s="257"/>
      <c r="BH119" s="257"/>
      <c r="BI119" s="257"/>
      <c r="BJ119" s="257"/>
      <c r="BK119" s="257"/>
      <c r="BL119" s="257"/>
      <c r="BM119" s="257"/>
      <c r="BN119" s="257"/>
      <c r="BO119" s="1045" t="s">
        <v>445</v>
      </c>
      <c r="BP119" s="1076"/>
      <c r="BQ119" s="1067">
        <v>30100358</v>
      </c>
      <c r="BR119" s="1068"/>
      <c r="BS119" s="1068"/>
      <c r="BT119" s="1068"/>
      <c r="BU119" s="1068"/>
      <c r="BV119" s="1068">
        <v>30310022</v>
      </c>
      <c r="BW119" s="1068"/>
      <c r="BX119" s="1068"/>
      <c r="BY119" s="1068"/>
      <c r="BZ119" s="1068"/>
      <c r="CA119" s="1068">
        <v>29654443</v>
      </c>
      <c r="CB119" s="1068"/>
      <c r="CC119" s="1068"/>
      <c r="CD119" s="1068"/>
      <c r="CE119" s="1068"/>
      <c r="CF119" s="1069"/>
      <c r="CG119" s="1070"/>
      <c r="CH119" s="1070"/>
      <c r="CI119" s="1070"/>
      <c r="CJ119" s="1071"/>
      <c r="CK119" s="1017"/>
      <c r="CL119" s="1018"/>
      <c r="CM119" s="1072" t="s">
        <v>446</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121</v>
      </c>
      <c r="DH119" s="1054"/>
      <c r="DI119" s="1054"/>
      <c r="DJ119" s="1054"/>
      <c r="DK119" s="1055"/>
      <c r="DL119" s="1053" t="s">
        <v>419</v>
      </c>
      <c r="DM119" s="1054"/>
      <c r="DN119" s="1054"/>
      <c r="DO119" s="1054"/>
      <c r="DP119" s="1055"/>
      <c r="DQ119" s="1053" t="s">
        <v>425</v>
      </c>
      <c r="DR119" s="1054"/>
      <c r="DS119" s="1054"/>
      <c r="DT119" s="1054"/>
      <c r="DU119" s="1055"/>
      <c r="DV119" s="1056" t="s">
        <v>419</v>
      </c>
      <c r="DW119" s="1057"/>
      <c r="DX119" s="1057"/>
      <c r="DY119" s="1057"/>
      <c r="DZ119" s="1058"/>
    </row>
    <row r="120" spans="1:130" s="226" customFormat="1" ht="26.25" customHeight="1">
      <c r="A120" s="1129"/>
      <c r="B120" s="1016"/>
      <c r="C120" s="986" t="s">
        <v>422</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419</v>
      </c>
      <c r="AB120" s="1029"/>
      <c r="AC120" s="1029"/>
      <c r="AD120" s="1029"/>
      <c r="AE120" s="1030"/>
      <c r="AF120" s="1031" t="s">
        <v>425</v>
      </c>
      <c r="AG120" s="1029"/>
      <c r="AH120" s="1029"/>
      <c r="AI120" s="1029"/>
      <c r="AJ120" s="1030"/>
      <c r="AK120" s="1031" t="s">
        <v>419</v>
      </c>
      <c r="AL120" s="1029"/>
      <c r="AM120" s="1029"/>
      <c r="AN120" s="1029"/>
      <c r="AO120" s="1030"/>
      <c r="AP120" s="1032" t="s">
        <v>121</v>
      </c>
      <c r="AQ120" s="1033"/>
      <c r="AR120" s="1033"/>
      <c r="AS120" s="1033"/>
      <c r="AT120" s="1034"/>
      <c r="AU120" s="1059" t="s">
        <v>447</v>
      </c>
      <c r="AV120" s="1060"/>
      <c r="AW120" s="1060"/>
      <c r="AX120" s="1060"/>
      <c r="AY120" s="1061"/>
      <c r="AZ120" s="1010" t="s">
        <v>448</v>
      </c>
      <c r="BA120" s="959"/>
      <c r="BB120" s="959"/>
      <c r="BC120" s="959"/>
      <c r="BD120" s="959"/>
      <c r="BE120" s="959"/>
      <c r="BF120" s="959"/>
      <c r="BG120" s="959"/>
      <c r="BH120" s="959"/>
      <c r="BI120" s="959"/>
      <c r="BJ120" s="959"/>
      <c r="BK120" s="959"/>
      <c r="BL120" s="959"/>
      <c r="BM120" s="959"/>
      <c r="BN120" s="959"/>
      <c r="BO120" s="959"/>
      <c r="BP120" s="960"/>
      <c r="BQ120" s="996">
        <v>4813044</v>
      </c>
      <c r="BR120" s="997"/>
      <c r="BS120" s="997"/>
      <c r="BT120" s="997"/>
      <c r="BU120" s="997"/>
      <c r="BV120" s="997">
        <v>4960903</v>
      </c>
      <c r="BW120" s="997"/>
      <c r="BX120" s="997"/>
      <c r="BY120" s="997"/>
      <c r="BZ120" s="997"/>
      <c r="CA120" s="997">
        <v>4781024</v>
      </c>
      <c r="CB120" s="997"/>
      <c r="CC120" s="997"/>
      <c r="CD120" s="997"/>
      <c r="CE120" s="997"/>
      <c r="CF120" s="1011">
        <v>49.9</v>
      </c>
      <c r="CG120" s="1012"/>
      <c r="CH120" s="1012"/>
      <c r="CI120" s="1012"/>
      <c r="CJ120" s="1012"/>
      <c r="CK120" s="1077" t="s">
        <v>449</v>
      </c>
      <c r="CL120" s="1078"/>
      <c r="CM120" s="1078"/>
      <c r="CN120" s="1078"/>
      <c r="CO120" s="1079"/>
      <c r="CP120" s="1085" t="s">
        <v>395</v>
      </c>
      <c r="CQ120" s="1086"/>
      <c r="CR120" s="1086"/>
      <c r="CS120" s="1086"/>
      <c r="CT120" s="1086"/>
      <c r="CU120" s="1086"/>
      <c r="CV120" s="1086"/>
      <c r="CW120" s="1086"/>
      <c r="CX120" s="1086"/>
      <c r="CY120" s="1086"/>
      <c r="CZ120" s="1086"/>
      <c r="DA120" s="1086"/>
      <c r="DB120" s="1086"/>
      <c r="DC120" s="1086"/>
      <c r="DD120" s="1086"/>
      <c r="DE120" s="1086"/>
      <c r="DF120" s="1087"/>
      <c r="DG120" s="996">
        <v>5035069</v>
      </c>
      <c r="DH120" s="997"/>
      <c r="DI120" s="997"/>
      <c r="DJ120" s="997"/>
      <c r="DK120" s="997"/>
      <c r="DL120" s="997">
        <v>4960639</v>
      </c>
      <c r="DM120" s="997"/>
      <c r="DN120" s="997"/>
      <c r="DO120" s="997"/>
      <c r="DP120" s="997"/>
      <c r="DQ120" s="997">
        <v>4885924</v>
      </c>
      <c r="DR120" s="997"/>
      <c r="DS120" s="997"/>
      <c r="DT120" s="997"/>
      <c r="DU120" s="997"/>
      <c r="DV120" s="998">
        <v>51</v>
      </c>
      <c r="DW120" s="998"/>
      <c r="DX120" s="998"/>
      <c r="DY120" s="998"/>
      <c r="DZ120" s="999"/>
    </row>
    <row r="121" spans="1:130" s="226" customFormat="1" ht="26.25" customHeight="1">
      <c r="A121" s="1129"/>
      <c r="B121" s="1016"/>
      <c r="C121" s="1037" t="s">
        <v>450</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v>48194</v>
      </c>
      <c r="AB121" s="1029"/>
      <c r="AC121" s="1029"/>
      <c r="AD121" s="1029"/>
      <c r="AE121" s="1030"/>
      <c r="AF121" s="1031">
        <v>48194</v>
      </c>
      <c r="AG121" s="1029"/>
      <c r="AH121" s="1029"/>
      <c r="AI121" s="1029"/>
      <c r="AJ121" s="1030"/>
      <c r="AK121" s="1031">
        <v>48694</v>
      </c>
      <c r="AL121" s="1029"/>
      <c r="AM121" s="1029"/>
      <c r="AN121" s="1029"/>
      <c r="AO121" s="1030"/>
      <c r="AP121" s="1032">
        <v>0.5</v>
      </c>
      <c r="AQ121" s="1033"/>
      <c r="AR121" s="1033"/>
      <c r="AS121" s="1033"/>
      <c r="AT121" s="1034"/>
      <c r="AU121" s="1062"/>
      <c r="AV121" s="1063"/>
      <c r="AW121" s="1063"/>
      <c r="AX121" s="1063"/>
      <c r="AY121" s="1064"/>
      <c r="AZ121" s="1019" t="s">
        <v>451</v>
      </c>
      <c r="BA121" s="1020"/>
      <c r="BB121" s="1020"/>
      <c r="BC121" s="1020"/>
      <c r="BD121" s="1020"/>
      <c r="BE121" s="1020"/>
      <c r="BF121" s="1020"/>
      <c r="BG121" s="1020"/>
      <c r="BH121" s="1020"/>
      <c r="BI121" s="1020"/>
      <c r="BJ121" s="1020"/>
      <c r="BK121" s="1020"/>
      <c r="BL121" s="1020"/>
      <c r="BM121" s="1020"/>
      <c r="BN121" s="1020"/>
      <c r="BO121" s="1020"/>
      <c r="BP121" s="1021"/>
      <c r="BQ121" s="989">
        <v>3778380</v>
      </c>
      <c r="BR121" s="990"/>
      <c r="BS121" s="990"/>
      <c r="BT121" s="990"/>
      <c r="BU121" s="990"/>
      <c r="BV121" s="990">
        <v>3562085</v>
      </c>
      <c r="BW121" s="990"/>
      <c r="BX121" s="990"/>
      <c r="BY121" s="990"/>
      <c r="BZ121" s="990"/>
      <c r="CA121" s="990">
        <v>3550190</v>
      </c>
      <c r="CB121" s="990"/>
      <c r="CC121" s="990"/>
      <c r="CD121" s="990"/>
      <c r="CE121" s="990"/>
      <c r="CF121" s="984">
        <v>37</v>
      </c>
      <c r="CG121" s="985"/>
      <c r="CH121" s="985"/>
      <c r="CI121" s="985"/>
      <c r="CJ121" s="985"/>
      <c r="CK121" s="1080"/>
      <c r="CL121" s="1081"/>
      <c r="CM121" s="1081"/>
      <c r="CN121" s="1081"/>
      <c r="CO121" s="1082"/>
      <c r="CP121" s="1090"/>
      <c r="CQ121" s="1091"/>
      <c r="CR121" s="1091"/>
      <c r="CS121" s="1091"/>
      <c r="CT121" s="1091"/>
      <c r="CU121" s="1091"/>
      <c r="CV121" s="1091"/>
      <c r="CW121" s="1091"/>
      <c r="CX121" s="1091"/>
      <c r="CY121" s="1091"/>
      <c r="CZ121" s="1091"/>
      <c r="DA121" s="1091"/>
      <c r="DB121" s="1091"/>
      <c r="DC121" s="1091"/>
      <c r="DD121" s="1091"/>
      <c r="DE121" s="1091"/>
      <c r="DF121" s="1092"/>
      <c r="DG121" s="989"/>
      <c r="DH121" s="990"/>
      <c r="DI121" s="990"/>
      <c r="DJ121" s="990"/>
      <c r="DK121" s="990"/>
      <c r="DL121" s="990"/>
      <c r="DM121" s="990"/>
      <c r="DN121" s="990"/>
      <c r="DO121" s="990"/>
      <c r="DP121" s="990"/>
      <c r="DQ121" s="990"/>
      <c r="DR121" s="990"/>
      <c r="DS121" s="990"/>
      <c r="DT121" s="990"/>
      <c r="DU121" s="990"/>
      <c r="DV121" s="991"/>
      <c r="DW121" s="991"/>
      <c r="DX121" s="991"/>
      <c r="DY121" s="991"/>
      <c r="DZ121" s="992"/>
    </row>
    <row r="122" spans="1:130" s="226" customFormat="1" ht="26.25" customHeight="1">
      <c r="A122" s="1129"/>
      <c r="B122" s="1016"/>
      <c r="C122" s="986" t="s">
        <v>433</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121</v>
      </c>
      <c r="AB122" s="1029"/>
      <c r="AC122" s="1029"/>
      <c r="AD122" s="1029"/>
      <c r="AE122" s="1030"/>
      <c r="AF122" s="1031" t="s">
        <v>121</v>
      </c>
      <c r="AG122" s="1029"/>
      <c r="AH122" s="1029"/>
      <c r="AI122" s="1029"/>
      <c r="AJ122" s="1030"/>
      <c r="AK122" s="1031" t="s">
        <v>419</v>
      </c>
      <c r="AL122" s="1029"/>
      <c r="AM122" s="1029"/>
      <c r="AN122" s="1029"/>
      <c r="AO122" s="1030"/>
      <c r="AP122" s="1032" t="s">
        <v>121</v>
      </c>
      <c r="AQ122" s="1033"/>
      <c r="AR122" s="1033"/>
      <c r="AS122" s="1033"/>
      <c r="AT122" s="1034"/>
      <c r="AU122" s="1062"/>
      <c r="AV122" s="1063"/>
      <c r="AW122" s="1063"/>
      <c r="AX122" s="1063"/>
      <c r="AY122" s="1064"/>
      <c r="AZ122" s="1044" t="s">
        <v>452</v>
      </c>
      <c r="BA122" s="1035"/>
      <c r="BB122" s="1035"/>
      <c r="BC122" s="1035"/>
      <c r="BD122" s="1035"/>
      <c r="BE122" s="1035"/>
      <c r="BF122" s="1035"/>
      <c r="BG122" s="1035"/>
      <c r="BH122" s="1035"/>
      <c r="BI122" s="1035"/>
      <c r="BJ122" s="1035"/>
      <c r="BK122" s="1035"/>
      <c r="BL122" s="1035"/>
      <c r="BM122" s="1035"/>
      <c r="BN122" s="1035"/>
      <c r="BO122" s="1035"/>
      <c r="BP122" s="1036"/>
      <c r="BQ122" s="1067">
        <v>15222601</v>
      </c>
      <c r="BR122" s="1068"/>
      <c r="BS122" s="1068"/>
      <c r="BT122" s="1068"/>
      <c r="BU122" s="1068"/>
      <c r="BV122" s="1068">
        <v>15499970</v>
      </c>
      <c r="BW122" s="1068"/>
      <c r="BX122" s="1068"/>
      <c r="BY122" s="1068"/>
      <c r="BZ122" s="1068"/>
      <c r="CA122" s="1068">
        <v>14996896</v>
      </c>
      <c r="CB122" s="1068"/>
      <c r="CC122" s="1068"/>
      <c r="CD122" s="1068"/>
      <c r="CE122" s="1068"/>
      <c r="CF122" s="1088">
        <v>156.5</v>
      </c>
      <c r="CG122" s="1089"/>
      <c r="CH122" s="1089"/>
      <c r="CI122" s="1089"/>
      <c r="CJ122" s="1089"/>
      <c r="CK122" s="1080"/>
      <c r="CL122" s="1081"/>
      <c r="CM122" s="1081"/>
      <c r="CN122" s="1081"/>
      <c r="CO122" s="1082"/>
      <c r="CP122" s="1090"/>
      <c r="CQ122" s="1091"/>
      <c r="CR122" s="1091"/>
      <c r="CS122" s="1091"/>
      <c r="CT122" s="1091"/>
      <c r="CU122" s="1091"/>
      <c r="CV122" s="1091"/>
      <c r="CW122" s="1091"/>
      <c r="CX122" s="1091"/>
      <c r="CY122" s="1091"/>
      <c r="CZ122" s="1091"/>
      <c r="DA122" s="1091"/>
      <c r="DB122" s="1091"/>
      <c r="DC122" s="1091"/>
      <c r="DD122" s="1091"/>
      <c r="DE122" s="1091"/>
      <c r="DF122" s="1092"/>
      <c r="DG122" s="989"/>
      <c r="DH122" s="990"/>
      <c r="DI122" s="990"/>
      <c r="DJ122" s="990"/>
      <c r="DK122" s="990"/>
      <c r="DL122" s="990"/>
      <c r="DM122" s="990"/>
      <c r="DN122" s="990"/>
      <c r="DO122" s="990"/>
      <c r="DP122" s="990"/>
      <c r="DQ122" s="990"/>
      <c r="DR122" s="990"/>
      <c r="DS122" s="990"/>
      <c r="DT122" s="990"/>
      <c r="DU122" s="990"/>
      <c r="DV122" s="991"/>
      <c r="DW122" s="991"/>
      <c r="DX122" s="991"/>
      <c r="DY122" s="991"/>
      <c r="DZ122" s="992"/>
    </row>
    <row r="123" spans="1:130" s="226" customFormat="1" ht="26.25" customHeight="1">
      <c r="A123" s="1129"/>
      <c r="B123" s="1016"/>
      <c r="C123" s="986" t="s">
        <v>439</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121</v>
      </c>
      <c r="AB123" s="1029"/>
      <c r="AC123" s="1029"/>
      <c r="AD123" s="1029"/>
      <c r="AE123" s="1030"/>
      <c r="AF123" s="1031" t="s">
        <v>121</v>
      </c>
      <c r="AG123" s="1029"/>
      <c r="AH123" s="1029"/>
      <c r="AI123" s="1029"/>
      <c r="AJ123" s="1030"/>
      <c r="AK123" s="1031" t="s">
        <v>121</v>
      </c>
      <c r="AL123" s="1029"/>
      <c r="AM123" s="1029"/>
      <c r="AN123" s="1029"/>
      <c r="AO123" s="1030"/>
      <c r="AP123" s="1032" t="s">
        <v>121</v>
      </c>
      <c r="AQ123" s="1033"/>
      <c r="AR123" s="1033"/>
      <c r="AS123" s="1033"/>
      <c r="AT123" s="1034"/>
      <c r="AU123" s="1065"/>
      <c r="AV123" s="1066"/>
      <c r="AW123" s="1066"/>
      <c r="AX123" s="1066"/>
      <c r="AY123" s="1066"/>
      <c r="AZ123" s="257" t="s">
        <v>180</v>
      </c>
      <c r="BA123" s="257"/>
      <c r="BB123" s="257"/>
      <c r="BC123" s="257"/>
      <c r="BD123" s="257"/>
      <c r="BE123" s="257"/>
      <c r="BF123" s="257"/>
      <c r="BG123" s="257"/>
      <c r="BH123" s="257"/>
      <c r="BI123" s="257"/>
      <c r="BJ123" s="257"/>
      <c r="BK123" s="257"/>
      <c r="BL123" s="257"/>
      <c r="BM123" s="257"/>
      <c r="BN123" s="257"/>
      <c r="BO123" s="1045" t="s">
        <v>453</v>
      </c>
      <c r="BP123" s="1076"/>
      <c r="BQ123" s="1135">
        <v>23814025</v>
      </c>
      <c r="BR123" s="1136"/>
      <c r="BS123" s="1136"/>
      <c r="BT123" s="1136"/>
      <c r="BU123" s="1136"/>
      <c r="BV123" s="1136">
        <v>24022958</v>
      </c>
      <c r="BW123" s="1136"/>
      <c r="BX123" s="1136"/>
      <c r="BY123" s="1136"/>
      <c r="BZ123" s="1136"/>
      <c r="CA123" s="1136">
        <v>23328110</v>
      </c>
      <c r="CB123" s="1136"/>
      <c r="CC123" s="1136"/>
      <c r="CD123" s="1136"/>
      <c r="CE123" s="1136"/>
      <c r="CF123" s="1069"/>
      <c r="CG123" s="1070"/>
      <c r="CH123" s="1070"/>
      <c r="CI123" s="1070"/>
      <c r="CJ123" s="1071"/>
      <c r="CK123" s="1080"/>
      <c r="CL123" s="1081"/>
      <c r="CM123" s="1081"/>
      <c r="CN123" s="1081"/>
      <c r="CO123" s="1082"/>
      <c r="CP123" s="1090"/>
      <c r="CQ123" s="1091"/>
      <c r="CR123" s="1091"/>
      <c r="CS123" s="1091"/>
      <c r="CT123" s="1091"/>
      <c r="CU123" s="1091"/>
      <c r="CV123" s="1091"/>
      <c r="CW123" s="1091"/>
      <c r="CX123" s="1091"/>
      <c r="CY123" s="1091"/>
      <c r="CZ123" s="1091"/>
      <c r="DA123" s="1091"/>
      <c r="DB123" s="1091"/>
      <c r="DC123" s="1091"/>
      <c r="DD123" s="1091"/>
      <c r="DE123" s="1091"/>
      <c r="DF123" s="1092"/>
      <c r="DG123" s="1028"/>
      <c r="DH123" s="1029"/>
      <c r="DI123" s="1029"/>
      <c r="DJ123" s="1029"/>
      <c r="DK123" s="1030"/>
      <c r="DL123" s="1031"/>
      <c r="DM123" s="1029"/>
      <c r="DN123" s="1029"/>
      <c r="DO123" s="1029"/>
      <c r="DP123" s="1030"/>
      <c r="DQ123" s="1031"/>
      <c r="DR123" s="1029"/>
      <c r="DS123" s="1029"/>
      <c r="DT123" s="1029"/>
      <c r="DU123" s="1030"/>
      <c r="DV123" s="1032"/>
      <c r="DW123" s="1033"/>
      <c r="DX123" s="1033"/>
      <c r="DY123" s="1033"/>
      <c r="DZ123" s="1034"/>
    </row>
    <row r="124" spans="1:130" s="226" customFormat="1" ht="26.25" customHeight="1" thickBot="1">
      <c r="A124" s="1129"/>
      <c r="B124" s="1016"/>
      <c r="C124" s="986" t="s">
        <v>442</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419</v>
      </c>
      <c r="AB124" s="1029"/>
      <c r="AC124" s="1029"/>
      <c r="AD124" s="1029"/>
      <c r="AE124" s="1030"/>
      <c r="AF124" s="1031" t="s">
        <v>419</v>
      </c>
      <c r="AG124" s="1029"/>
      <c r="AH124" s="1029"/>
      <c r="AI124" s="1029"/>
      <c r="AJ124" s="1030"/>
      <c r="AK124" s="1031" t="s">
        <v>419</v>
      </c>
      <c r="AL124" s="1029"/>
      <c r="AM124" s="1029"/>
      <c r="AN124" s="1029"/>
      <c r="AO124" s="1030"/>
      <c r="AP124" s="1032" t="s">
        <v>419</v>
      </c>
      <c r="AQ124" s="1033"/>
      <c r="AR124" s="1033"/>
      <c r="AS124" s="1033"/>
      <c r="AT124" s="1034"/>
      <c r="AU124" s="1131" t="s">
        <v>454</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64.599999999999994</v>
      </c>
      <c r="BR124" s="1098"/>
      <c r="BS124" s="1098"/>
      <c r="BT124" s="1098"/>
      <c r="BU124" s="1098"/>
      <c r="BV124" s="1098">
        <v>65.7</v>
      </c>
      <c r="BW124" s="1098"/>
      <c r="BX124" s="1098"/>
      <c r="BY124" s="1098"/>
      <c r="BZ124" s="1098"/>
      <c r="CA124" s="1098">
        <v>66</v>
      </c>
      <c r="CB124" s="1098"/>
      <c r="CC124" s="1098"/>
      <c r="CD124" s="1098"/>
      <c r="CE124" s="1098"/>
      <c r="CF124" s="1099"/>
      <c r="CG124" s="1100"/>
      <c r="CH124" s="1100"/>
      <c r="CI124" s="1100"/>
      <c r="CJ124" s="1101"/>
      <c r="CK124" s="1083"/>
      <c r="CL124" s="1083"/>
      <c r="CM124" s="1083"/>
      <c r="CN124" s="1083"/>
      <c r="CO124" s="1084"/>
      <c r="CP124" s="1090" t="s">
        <v>455</v>
      </c>
      <c r="CQ124" s="1091"/>
      <c r="CR124" s="1091"/>
      <c r="CS124" s="1091"/>
      <c r="CT124" s="1091"/>
      <c r="CU124" s="1091"/>
      <c r="CV124" s="1091"/>
      <c r="CW124" s="1091"/>
      <c r="CX124" s="1091"/>
      <c r="CY124" s="1091"/>
      <c r="CZ124" s="1091"/>
      <c r="DA124" s="1091"/>
      <c r="DB124" s="1091"/>
      <c r="DC124" s="1091"/>
      <c r="DD124" s="1091"/>
      <c r="DE124" s="1091"/>
      <c r="DF124" s="1092"/>
      <c r="DG124" s="1075" t="s">
        <v>121</v>
      </c>
      <c r="DH124" s="1054"/>
      <c r="DI124" s="1054"/>
      <c r="DJ124" s="1054"/>
      <c r="DK124" s="1055"/>
      <c r="DL124" s="1053" t="s">
        <v>121</v>
      </c>
      <c r="DM124" s="1054"/>
      <c r="DN124" s="1054"/>
      <c r="DO124" s="1054"/>
      <c r="DP124" s="1055"/>
      <c r="DQ124" s="1053" t="s">
        <v>121</v>
      </c>
      <c r="DR124" s="1054"/>
      <c r="DS124" s="1054"/>
      <c r="DT124" s="1054"/>
      <c r="DU124" s="1055"/>
      <c r="DV124" s="1056" t="s">
        <v>121</v>
      </c>
      <c r="DW124" s="1057"/>
      <c r="DX124" s="1057"/>
      <c r="DY124" s="1057"/>
      <c r="DZ124" s="1058"/>
    </row>
    <row r="125" spans="1:130" s="226" customFormat="1" ht="26.25" customHeight="1">
      <c r="A125" s="1129"/>
      <c r="B125" s="1016"/>
      <c r="C125" s="986" t="s">
        <v>444</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121</v>
      </c>
      <c r="AB125" s="1029"/>
      <c r="AC125" s="1029"/>
      <c r="AD125" s="1029"/>
      <c r="AE125" s="1030"/>
      <c r="AF125" s="1031" t="s">
        <v>121</v>
      </c>
      <c r="AG125" s="1029"/>
      <c r="AH125" s="1029"/>
      <c r="AI125" s="1029"/>
      <c r="AJ125" s="1030"/>
      <c r="AK125" s="1031" t="s">
        <v>121</v>
      </c>
      <c r="AL125" s="1029"/>
      <c r="AM125" s="1029"/>
      <c r="AN125" s="1029"/>
      <c r="AO125" s="1030"/>
      <c r="AP125" s="1032" t="s">
        <v>121</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456</v>
      </c>
      <c r="CL125" s="1078"/>
      <c r="CM125" s="1078"/>
      <c r="CN125" s="1078"/>
      <c r="CO125" s="1079"/>
      <c r="CP125" s="1010" t="s">
        <v>457</v>
      </c>
      <c r="CQ125" s="959"/>
      <c r="CR125" s="959"/>
      <c r="CS125" s="959"/>
      <c r="CT125" s="959"/>
      <c r="CU125" s="959"/>
      <c r="CV125" s="959"/>
      <c r="CW125" s="959"/>
      <c r="CX125" s="959"/>
      <c r="CY125" s="959"/>
      <c r="CZ125" s="959"/>
      <c r="DA125" s="959"/>
      <c r="DB125" s="959"/>
      <c r="DC125" s="959"/>
      <c r="DD125" s="959"/>
      <c r="DE125" s="959"/>
      <c r="DF125" s="960"/>
      <c r="DG125" s="996" t="s">
        <v>121</v>
      </c>
      <c r="DH125" s="997"/>
      <c r="DI125" s="997"/>
      <c r="DJ125" s="997"/>
      <c r="DK125" s="997"/>
      <c r="DL125" s="997" t="s">
        <v>121</v>
      </c>
      <c r="DM125" s="997"/>
      <c r="DN125" s="997"/>
      <c r="DO125" s="997"/>
      <c r="DP125" s="997"/>
      <c r="DQ125" s="997" t="s">
        <v>121</v>
      </c>
      <c r="DR125" s="997"/>
      <c r="DS125" s="997"/>
      <c r="DT125" s="997"/>
      <c r="DU125" s="997"/>
      <c r="DV125" s="998" t="s">
        <v>121</v>
      </c>
      <c r="DW125" s="998"/>
      <c r="DX125" s="998"/>
      <c r="DY125" s="998"/>
      <c r="DZ125" s="999"/>
    </row>
    <row r="126" spans="1:130" s="226" customFormat="1" ht="26.25" customHeight="1" thickBot="1">
      <c r="A126" s="1129"/>
      <c r="B126" s="1016"/>
      <c r="C126" s="986" t="s">
        <v>446</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121</v>
      </c>
      <c r="AB126" s="1029"/>
      <c r="AC126" s="1029"/>
      <c r="AD126" s="1029"/>
      <c r="AE126" s="1030"/>
      <c r="AF126" s="1031" t="s">
        <v>121</v>
      </c>
      <c r="AG126" s="1029"/>
      <c r="AH126" s="1029"/>
      <c r="AI126" s="1029"/>
      <c r="AJ126" s="1030"/>
      <c r="AK126" s="1031" t="s">
        <v>121</v>
      </c>
      <c r="AL126" s="1029"/>
      <c r="AM126" s="1029"/>
      <c r="AN126" s="1029"/>
      <c r="AO126" s="1030"/>
      <c r="AP126" s="1032" t="s">
        <v>121</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458</v>
      </c>
      <c r="CQ126" s="1020"/>
      <c r="CR126" s="1020"/>
      <c r="CS126" s="1020"/>
      <c r="CT126" s="1020"/>
      <c r="CU126" s="1020"/>
      <c r="CV126" s="1020"/>
      <c r="CW126" s="1020"/>
      <c r="CX126" s="1020"/>
      <c r="CY126" s="1020"/>
      <c r="CZ126" s="1020"/>
      <c r="DA126" s="1020"/>
      <c r="DB126" s="1020"/>
      <c r="DC126" s="1020"/>
      <c r="DD126" s="1020"/>
      <c r="DE126" s="1020"/>
      <c r="DF126" s="1021"/>
      <c r="DG126" s="989" t="s">
        <v>121</v>
      </c>
      <c r="DH126" s="990"/>
      <c r="DI126" s="990"/>
      <c r="DJ126" s="990"/>
      <c r="DK126" s="990"/>
      <c r="DL126" s="990" t="s">
        <v>121</v>
      </c>
      <c r="DM126" s="990"/>
      <c r="DN126" s="990"/>
      <c r="DO126" s="990"/>
      <c r="DP126" s="990"/>
      <c r="DQ126" s="990" t="s">
        <v>121</v>
      </c>
      <c r="DR126" s="990"/>
      <c r="DS126" s="990"/>
      <c r="DT126" s="990"/>
      <c r="DU126" s="990"/>
      <c r="DV126" s="991" t="s">
        <v>121</v>
      </c>
      <c r="DW126" s="991"/>
      <c r="DX126" s="991"/>
      <c r="DY126" s="991"/>
      <c r="DZ126" s="992"/>
    </row>
    <row r="127" spans="1:130" s="226" customFormat="1" ht="26.25" customHeight="1">
      <c r="A127" s="1130"/>
      <c r="B127" s="1018"/>
      <c r="C127" s="1072" t="s">
        <v>459</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6044</v>
      </c>
      <c r="AB127" s="1029"/>
      <c r="AC127" s="1029"/>
      <c r="AD127" s="1029"/>
      <c r="AE127" s="1030"/>
      <c r="AF127" s="1031">
        <v>10648</v>
      </c>
      <c r="AG127" s="1029"/>
      <c r="AH127" s="1029"/>
      <c r="AI127" s="1029"/>
      <c r="AJ127" s="1030"/>
      <c r="AK127" s="1031">
        <v>9378</v>
      </c>
      <c r="AL127" s="1029"/>
      <c r="AM127" s="1029"/>
      <c r="AN127" s="1029"/>
      <c r="AO127" s="1030"/>
      <c r="AP127" s="1032">
        <v>0.1</v>
      </c>
      <c r="AQ127" s="1033"/>
      <c r="AR127" s="1033"/>
      <c r="AS127" s="1033"/>
      <c r="AT127" s="1034"/>
      <c r="AU127" s="262"/>
      <c r="AV127" s="262"/>
      <c r="AW127" s="262"/>
      <c r="AX127" s="1102" t="s">
        <v>460</v>
      </c>
      <c r="AY127" s="1103"/>
      <c r="AZ127" s="1103"/>
      <c r="BA127" s="1103"/>
      <c r="BB127" s="1103"/>
      <c r="BC127" s="1103"/>
      <c r="BD127" s="1103"/>
      <c r="BE127" s="1104"/>
      <c r="BF127" s="1105" t="s">
        <v>461</v>
      </c>
      <c r="BG127" s="1103"/>
      <c r="BH127" s="1103"/>
      <c r="BI127" s="1103"/>
      <c r="BJ127" s="1103"/>
      <c r="BK127" s="1103"/>
      <c r="BL127" s="1104"/>
      <c r="BM127" s="1105" t="s">
        <v>462</v>
      </c>
      <c r="BN127" s="1103"/>
      <c r="BO127" s="1103"/>
      <c r="BP127" s="1103"/>
      <c r="BQ127" s="1103"/>
      <c r="BR127" s="1103"/>
      <c r="BS127" s="1104"/>
      <c r="BT127" s="1105" t="s">
        <v>463</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464</v>
      </c>
      <c r="CQ127" s="1020"/>
      <c r="CR127" s="1020"/>
      <c r="CS127" s="1020"/>
      <c r="CT127" s="1020"/>
      <c r="CU127" s="1020"/>
      <c r="CV127" s="1020"/>
      <c r="CW127" s="1020"/>
      <c r="CX127" s="1020"/>
      <c r="CY127" s="1020"/>
      <c r="CZ127" s="1020"/>
      <c r="DA127" s="1020"/>
      <c r="DB127" s="1020"/>
      <c r="DC127" s="1020"/>
      <c r="DD127" s="1020"/>
      <c r="DE127" s="1020"/>
      <c r="DF127" s="1021"/>
      <c r="DG127" s="989" t="s">
        <v>121</v>
      </c>
      <c r="DH127" s="990"/>
      <c r="DI127" s="990"/>
      <c r="DJ127" s="990"/>
      <c r="DK127" s="990"/>
      <c r="DL127" s="990" t="s">
        <v>121</v>
      </c>
      <c r="DM127" s="990"/>
      <c r="DN127" s="990"/>
      <c r="DO127" s="990"/>
      <c r="DP127" s="990"/>
      <c r="DQ127" s="990" t="s">
        <v>121</v>
      </c>
      <c r="DR127" s="990"/>
      <c r="DS127" s="990"/>
      <c r="DT127" s="990"/>
      <c r="DU127" s="990"/>
      <c r="DV127" s="991" t="s">
        <v>121</v>
      </c>
      <c r="DW127" s="991"/>
      <c r="DX127" s="991"/>
      <c r="DY127" s="991"/>
      <c r="DZ127" s="992"/>
    </row>
    <row r="128" spans="1:130" s="226" customFormat="1" ht="26.25" customHeight="1" thickBot="1">
      <c r="A128" s="1113" t="s">
        <v>465</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466</v>
      </c>
      <c r="X128" s="1115"/>
      <c r="Y128" s="1115"/>
      <c r="Z128" s="1116"/>
      <c r="AA128" s="1117">
        <v>481400</v>
      </c>
      <c r="AB128" s="1118"/>
      <c r="AC128" s="1118"/>
      <c r="AD128" s="1118"/>
      <c r="AE128" s="1119"/>
      <c r="AF128" s="1120">
        <v>440485</v>
      </c>
      <c r="AG128" s="1118"/>
      <c r="AH128" s="1118"/>
      <c r="AI128" s="1118"/>
      <c r="AJ128" s="1119"/>
      <c r="AK128" s="1120">
        <v>430611</v>
      </c>
      <c r="AL128" s="1118"/>
      <c r="AM128" s="1118"/>
      <c r="AN128" s="1118"/>
      <c r="AO128" s="1119"/>
      <c r="AP128" s="1121"/>
      <c r="AQ128" s="1122"/>
      <c r="AR128" s="1122"/>
      <c r="AS128" s="1122"/>
      <c r="AT128" s="1123"/>
      <c r="AU128" s="262"/>
      <c r="AV128" s="262"/>
      <c r="AW128" s="262"/>
      <c r="AX128" s="958" t="s">
        <v>467</v>
      </c>
      <c r="AY128" s="959"/>
      <c r="AZ128" s="959"/>
      <c r="BA128" s="959"/>
      <c r="BB128" s="959"/>
      <c r="BC128" s="959"/>
      <c r="BD128" s="959"/>
      <c r="BE128" s="960"/>
      <c r="BF128" s="1124" t="s">
        <v>121</v>
      </c>
      <c r="BG128" s="1125"/>
      <c r="BH128" s="1125"/>
      <c r="BI128" s="1125"/>
      <c r="BJ128" s="1125"/>
      <c r="BK128" s="1125"/>
      <c r="BL128" s="1126"/>
      <c r="BM128" s="1124">
        <v>13.19</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468</v>
      </c>
      <c r="CQ128" s="1107"/>
      <c r="CR128" s="1107"/>
      <c r="CS128" s="1107"/>
      <c r="CT128" s="1107"/>
      <c r="CU128" s="1107"/>
      <c r="CV128" s="1107"/>
      <c r="CW128" s="1107"/>
      <c r="CX128" s="1107"/>
      <c r="CY128" s="1107"/>
      <c r="CZ128" s="1107"/>
      <c r="DA128" s="1107"/>
      <c r="DB128" s="1107"/>
      <c r="DC128" s="1107"/>
      <c r="DD128" s="1107"/>
      <c r="DE128" s="1107"/>
      <c r="DF128" s="1108"/>
      <c r="DG128" s="1109" t="s">
        <v>121</v>
      </c>
      <c r="DH128" s="1110"/>
      <c r="DI128" s="1110"/>
      <c r="DJ128" s="1110"/>
      <c r="DK128" s="1110"/>
      <c r="DL128" s="1110" t="s">
        <v>121</v>
      </c>
      <c r="DM128" s="1110"/>
      <c r="DN128" s="1110"/>
      <c r="DO128" s="1110"/>
      <c r="DP128" s="1110"/>
      <c r="DQ128" s="1110" t="s">
        <v>121</v>
      </c>
      <c r="DR128" s="1110"/>
      <c r="DS128" s="1110"/>
      <c r="DT128" s="1110"/>
      <c r="DU128" s="1110"/>
      <c r="DV128" s="1111" t="s">
        <v>121</v>
      </c>
      <c r="DW128" s="1111"/>
      <c r="DX128" s="1111"/>
      <c r="DY128" s="1111"/>
      <c r="DZ128" s="1112"/>
    </row>
    <row r="129" spans="1:131" s="226" customFormat="1" ht="26.25" customHeight="1">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469</v>
      </c>
      <c r="X129" s="1144"/>
      <c r="Y129" s="1144"/>
      <c r="Z129" s="1145"/>
      <c r="AA129" s="1028">
        <v>11027340</v>
      </c>
      <c r="AB129" s="1029"/>
      <c r="AC129" s="1029"/>
      <c r="AD129" s="1029"/>
      <c r="AE129" s="1030"/>
      <c r="AF129" s="1031">
        <v>10886352</v>
      </c>
      <c r="AG129" s="1029"/>
      <c r="AH129" s="1029"/>
      <c r="AI129" s="1029"/>
      <c r="AJ129" s="1030"/>
      <c r="AK129" s="1031">
        <v>10924498</v>
      </c>
      <c r="AL129" s="1029"/>
      <c r="AM129" s="1029"/>
      <c r="AN129" s="1029"/>
      <c r="AO129" s="1030"/>
      <c r="AP129" s="1146"/>
      <c r="AQ129" s="1147"/>
      <c r="AR129" s="1147"/>
      <c r="AS129" s="1147"/>
      <c r="AT129" s="1148"/>
      <c r="AU129" s="264"/>
      <c r="AV129" s="264"/>
      <c r="AW129" s="264"/>
      <c r="AX129" s="1137" t="s">
        <v>470</v>
      </c>
      <c r="AY129" s="1020"/>
      <c r="AZ129" s="1020"/>
      <c r="BA129" s="1020"/>
      <c r="BB129" s="1020"/>
      <c r="BC129" s="1020"/>
      <c r="BD129" s="1020"/>
      <c r="BE129" s="1021"/>
      <c r="BF129" s="1138" t="s">
        <v>121</v>
      </c>
      <c r="BG129" s="1139"/>
      <c r="BH129" s="1139"/>
      <c r="BI129" s="1139"/>
      <c r="BJ129" s="1139"/>
      <c r="BK129" s="1139"/>
      <c r="BL129" s="1140"/>
      <c r="BM129" s="1138">
        <v>18.190000000000001</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471</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472</v>
      </c>
      <c r="X130" s="1144"/>
      <c r="Y130" s="1144"/>
      <c r="Z130" s="1145"/>
      <c r="AA130" s="1028">
        <v>1302833</v>
      </c>
      <c r="AB130" s="1029"/>
      <c r="AC130" s="1029"/>
      <c r="AD130" s="1029"/>
      <c r="AE130" s="1030"/>
      <c r="AF130" s="1031">
        <v>1326263</v>
      </c>
      <c r="AG130" s="1029"/>
      <c r="AH130" s="1029"/>
      <c r="AI130" s="1029"/>
      <c r="AJ130" s="1030"/>
      <c r="AK130" s="1031">
        <v>1342132</v>
      </c>
      <c r="AL130" s="1029"/>
      <c r="AM130" s="1029"/>
      <c r="AN130" s="1029"/>
      <c r="AO130" s="1030"/>
      <c r="AP130" s="1146"/>
      <c r="AQ130" s="1147"/>
      <c r="AR130" s="1147"/>
      <c r="AS130" s="1147"/>
      <c r="AT130" s="1148"/>
      <c r="AU130" s="264"/>
      <c r="AV130" s="264"/>
      <c r="AW130" s="264"/>
      <c r="AX130" s="1137" t="s">
        <v>473</v>
      </c>
      <c r="AY130" s="1020"/>
      <c r="AZ130" s="1020"/>
      <c r="BA130" s="1020"/>
      <c r="BB130" s="1020"/>
      <c r="BC130" s="1020"/>
      <c r="BD130" s="1020"/>
      <c r="BE130" s="1021"/>
      <c r="BF130" s="1174">
        <v>5.8</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474</v>
      </c>
      <c r="X131" s="1182"/>
      <c r="Y131" s="1182"/>
      <c r="Z131" s="1183"/>
      <c r="AA131" s="1075">
        <v>9724507</v>
      </c>
      <c r="AB131" s="1054"/>
      <c r="AC131" s="1054"/>
      <c r="AD131" s="1054"/>
      <c r="AE131" s="1055"/>
      <c r="AF131" s="1053">
        <v>9560089</v>
      </c>
      <c r="AG131" s="1054"/>
      <c r="AH131" s="1054"/>
      <c r="AI131" s="1054"/>
      <c r="AJ131" s="1055"/>
      <c r="AK131" s="1053">
        <v>9582366</v>
      </c>
      <c r="AL131" s="1054"/>
      <c r="AM131" s="1054"/>
      <c r="AN131" s="1054"/>
      <c r="AO131" s="1055"/>
      <c r="AP131" s="1184"/>
      <c r="AQ131" s="1185"/>
      <c r="AR131" s="1185"/>
      <c r="AS131" s="1185"/>
      <c r="AT131" s="1186"/>
      <c r="AU131" s="264"/>
      <c r="AV131" s="264"/>
      <c r="AW131" s="264"/>
      <c r="AX131" s="1156" t="s">
        <v>475</v>
      </c>
      <c r="AY131" s="1107"/>
      <c r="AZ131" s="1107"/>
      <c r="BA131" s="1107"/>
      <c r="BB131" s="1107"/>
      <c r="BC131" s="1107"/>
      <c r="BD131" s="1107"/>
      <c r="BE131" s="1108"/>
      <c r="BF131" s="1157">
        <v>66</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476</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477</v>
      </c>
      <c r="W132" s="1167"/>
      <c r="X132" s="1167"/>
      <c r="Y132" s="1167"/>
      <c r="Z132" s="1168"/>
      <c r="AA132" s="1169">
        <v>5.231915613</v>
      </c>
      <c r="AB132" s="1170"/>
      <c r="AC132" s="1170"/>
      <c r="AD132" s="1170"/>
      <c r="AE132" s="1171"/>
      <c r="AF132" s="1172">
        <v>6.3328594540000003</v>
      </c>
      <c r="AG132" s="1170"/>
      <c r="AH132" s="1170"/>
      <c r="AI132" s="1170"/>
      <c r="AJ132" s="1171"/>
      <c r="AK132" s="1172">
        <v>5.9783460579999996</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478</v>
      </c>
      <c r="W133" s="1150"/>
      <c r="X133" s="1150"/>
      <c r="Y133" s="1150"/>
      <c r="Z133" s="1151"/>
      <c r="AA133" s="1152">
        <v>5.4</v>
      </c>
      <c r="AB133" s="1153"/>
      <c r="AC133" s="1153"/>
      <c r="AD133" s="1153"/>
      <c r="AE133" s="1154"/>
      <c r="AF133" s="1152">
        <v>5.4</v>
      </c>
      <c r="AG133" s="1153"/>
      <c r="AH133" s="1153"/>
      <c r="AI133" s="1153"/>
      <c r="AJ133" s="1154"/>
      <c r="AK133" s="1152">
        <v>5.8</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sJq03vNLHM4kyexj/KkqG4rQ73tCnFD0l21MsCZ4Sb4r6OzBO/32dowwedu7Dhx8hYbBlxsI4edjiz9h2EJekw==" saltValue="R4kTQeXUEiL81bzlgJ5P9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479</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7zkmqgqeXLDPU95YVR8nP92Ed0d0ijJlR3XwCZWzWrO5SKXgS46pDF7EWqtsphu1Jt+n32aoDfzMDZt0+tt47g==" saltValue="J8pdvIhZSlPZkmb1fw6VbA==" spinCount="100000" sheet="1" objects="1" scenarios="1"/>
  <dataConsolidate/>
  <phoneticPr fontId="2"/>
  <printOptions horizontalCentered="1" verticalCentered="1"/>
  <pageMargins left="0" right="0" top="0" bottom="0" header="0" footer="0"/>
  <pageSetup paperSize="9" scale="44" orientation="landscape" verticalDpi="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uzE5oFvgecf6jj9IfUstWZUpAfNFEN9luXdltI81nBl6pcLMSuiME5FYfJK8d6gO/oumjCF3tGuUj11O319n7Q==" saltValue="FaOK5Lzy0x93GDNHqH/Af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481</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482</v>
      </c>
      <c r="AP7" s="283"/>
      <c r="AQ7" s="284" t="s">
        <v>483</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484</v>
      </c>
      <c r="AQ8" s="290" t="s">
        <v>485</v>
      </c>
      <c r="AR8" s="291" t="s">
        <v>486</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487</v>
      </c>
      <c r="AL9" s="1193"/>
      <c r="AM9" s="1193"/>
      <c r="AN9" s="1194"/>
      <c r="AO9" s="292">
        <v>3070608</v>
      </c>
      <c r="AP9" s="292">
        <v>64856</v>
      </c>
      <c r="AQ9" s="293">
        <v>84559</v>
      </c>
      <c r="AR9" s="294">
        <v>-23.3</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488</v>
      </c>
      <c r="AL10" s="1193"/>
      <c r="AM10" s="1193"/>
      <c r="AN10" s="1194"/>
      <c r="AO10" s="295">
        <v>312829</v>
      </c>
      <c r="AP10" s="295">
        <v>6607</v>
      </c>
      <c r="AQ10" s="296">
        <v>6564</v>
      </c>
      <c r="AR10" s="297">
        <v>0.7</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489</v>
      </c>
      <c r="AL11" s="1193"/>
      <c r="AM11" s="1193"/>
      <c r="AN11" s="1194"/>
      <c r="AO11" s="295">
        <v>746658</v>
      </c>
      <c r="AP11" s="295">
        <v>15771</v>
      </c>
      <c r="AQ11" s="296">
        <v>9731</v>
      </c>
      <c r="AR11" s="297">
        <v>62.1</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490</v>
      </c>
      <c r="AL12" s="1193"/>
      <c r="AM12" s="1193"/>
      <c r="AN12" s="1194"/>
      <c r="AO12" s="295" t="s">
        <v>491</v>
      </c>
      <c r="AP12" s="295" t="s">
        <v>491</v>
      </c>
      <c r="AQ12" s="296">
        <v>1056</v>
      </c>
      <c r="AR12" s="297" t="s">
        <v>491</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492</v>
      </c>
      <c r="AL13" s="1193"/>
      <c r="AM13" s="1193"/>
      <c r="AN13" s="1194"/>
      <c r="AO13" s="295" t="s">
        <v>491</v>
      </c>
      <c r="AP13" s="295" t="s">
        <v>491</v>
      </c>
      <c r="AQ13" s="296" t="s">
        <v>491</v>
      </c>
      <c r="AR13" s="297" t="s">
        <v>491</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493</v>
      </c>
      <c r="AL14" s="1193"/>
      <c r="AM14" s="1193"/>
      <c r="AN14" s="1194"/>
      <c r="AO14" s="295">
        <v>131701</v>
      </c>
      <c r="AP14" s="295">
        <v>2782</v>
      </c>
      <c r="AQ14" s="296">
        <v>3766</v>
      </c>
      <c r="AR14" s="297">
        <v>-26.1</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494</v>
      </c>
      <c r="AL15" s="1193"/>
      <c r="AM15" s="1193"/>
      <c r="AN15" s="1194"/>
      <c r="AO15" s="295">
        <v>45187</v>
      </c>
      <c r="AP15" s="295">
        <v>954</v>
      </c>
      <c r="AQ15" s="296">
        <v>1689</v>
      </c>
      <c r="AR15" s="297">
        <v>-43.5</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495</v>
      </c>
      <c r="AL16" s="1196"/>
      <c r="AM16" s="1196"/>
      <c r="AN16" s="1197"/>
      <c r="AO16" s="295">
        <v>-407543</v>
      </c>
      <c r="AP16" s="295">
        <v>-8608</v>
      </c>
      <c r="AQ16" s="296">
        <v>-7440</v>
      </c>
      <c r="AR16" s="297">
        <v>15.7</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180</v>
      </c>
      <c r="AL17" s="1196"/>
      <c r="AM17" s="1196"/>
      <c r="AN17" s="1197"/>
      <c r="AO17" s="295">
        <v>3899440</v>
      </c>
      <c r="AP17" s="295">
        <v>82362</v>
      </c>
      <c r="AQ17" s="296">
        <v>99925</v>
      </c>
      <c r="AR17" s="297">
        <v>-17.600000000000001</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496</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497</v>
      </c>
      <c r="AP20" s="303" t="s">
        <v>498</v>
      </c>
      <c r="AQ20" s="304" t="s">
        <v>499</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500</v>
      </c>
      <c r="AL21" s="1188"/>
      <c r="AM21" s="1188"/>
      <c r="AN21" s="1189"/>
      <c r="AO21" s="307">
        <v>7.88</v>
      </c>
      <c r="AP21" s="308">
        <v>9.35</v>
      </c>
      <c r="AQ21" s="309">
        <v>-1.47</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501</v>
      </c>
      <c r="AL22" s="1188"/>
      <c r="AM22" s="1188"/>
      <c r="AN22" s="1189"/>
      <c r="AO22" s="312">
        <v>95.1</v>
      </c>
      <c r="AP22" s="313">
        <v>97.3</v>
      </c>
      <c r="AQ22" s="314">
        <v>-2.2000000000000002</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502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503</v>
      </c>
      <c r="AO27" s="273"/>
      <c r="AP27" s="273"/>
      <c r="AQ27" s="273"/>
      <c r="AR27" s="273"/>
      <c r="AS27" s="273"/>
      <c r="AT27" s="273"/>
    </row>
    <row r="28" spans="1:46" ht="17.25">
      <c r="A28" s="274" t="s">
        <v>504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505</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482</v>
      </c>
      <c r="AP30" s="283"/>
      <c r="AQ30" s="284" t="s">
        <v>483</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484</v>
      </c>
      <c r="AQ31" s="290" t="s">
        <v>485</v>
      </c>
      <c r="AR31" s="291" t="s">
        <v>486</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506</v>
      </c>
      <c r="AL32" s="1204"/>
      <c r="AM32" s="1204"/>
      <c r="AN32" s="1205"/>
      <c r="AO32" s="322">
        <v>1809125</v>
      </c>
      <c r="AP32" s="322">
        <v>38212</v>
      </c>
      <c r="AQ32" s="323">
        <v>59906</v>
      </c>
      <c r="AR32" s="324">
        <v>-36.200000000000003</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507</v>
      </c>
      <c r="AL33" s="1204"/>
      <c r="AM33" s="1204"/>
      <c r="AN33" s="1205"/>
      <c r="AO33" s="322" t="s">
        <v>491</v>
      </c>
      <c r="AP33" s="322" t="s">
        <v>491</v>
      </c>
      <c r="AQ33" s="323" t="s">
        <v>491</v>
      </c>
      <c r="AR33" s="324" t="s">
        <v>491</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508</v>
      </c>
      <c r="AL34" s="1204"/>
      <c r="AM34" s="1204"/>
      <c r="AN34" s="1205"/>
      <c r="AO34" s="322" t="s">
        <v>491</v>
      </c>
      <c r="AP34" s="322" t="s">
        <v>491</v>
      </c>
      <c r="AQ34" s="323">
        <v>8</v>
      </c>
      <c r="AR34" s="324" t="s">
        <v>491</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509</v>
      </c>
      <c r="AL35" s="1204"/>
      <c r="AM35" s="1204"/>
      <c r="AN35" s="1205"/>
      <c r="AO35" s="322">
        <v>336468</v>
      </c>
      <c r="AP35" s="322">
        <v>7107</v>
      </c>
      <c r="AQ35" s="323">
        <v>16952</v>
      </c>
      <c r="AR35" s="324">
        <v>-58.1</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510</v>
      </c>
      <c r="AL36" s="1204"/>
      <c r="AM36" s="1204"/>
      <c r="AN36" s="1205"/>
      <c r="AO36" s="322">
        <v>141945</v>
      </c>
      <c r="AP36" s="322">
        <v>2998</v>
      </c>
      <c r="AQ36" s="323">
        <v>2747</v>
      </c>
      <c r="AR36" s="324">
        <v>9.1</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511</v>
      </c>
      <c r="AL37" s="1204"/>
      <c r="AM37" s="1204"/>
      <c r="AN37" s="1205"/>
      <c r="AO37" s="322">
        <v>58072</v>
      </c>
      <c r="AP37" s="322">
        <v>1227</v>
      </c>
      <c r="AQ37" s="323">
        <v>414</v>
      </c>
      <c r="AR37" s="324">
        <v>196.4</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512</v>
      </c>
      <c r="AL38" s="1207"/>
      <c r="AM38" s="1207"/>
      <c r="AN38" s="1208"/>
      <c r="AO38" s="325" t="s">
        <v>491</v>
      </c>
      <c r="AP38" s="325" t="s">
        <v>491</v>
      </c>
      <c r="AQ38" s="326">
        <v>2</v>
      </c>
      <c r="AR38" s="314" t="s">
        <v>491</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513</v>
      </c>
      <c r="AL39" s="1207"/>
      <c r="AM39" s="1207"/>
      <c r="AN39" s="1208"/>
      <c r="AO39" s="322">
        <v>-430611</v>
      </c>
      <c r="AP39" s="322">
        <v>-9095</v>
      </c>
      <c r="AQ39" s="323">
        <v>-5842</v>
      </c>
      <c r="AR39" s="324">
        <v>55.7</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514</v>
      </c>
      <c r="AL40" s="1204"/>
      <c r="AM40" s="1204"/>
      <c r="AN40" s="1205"/>
      <c r="AO40" s="322">
        <v>-1342132</v>
      </c>
      <c r="AP40" s="322">
        <v>-28348</v>
      </c>
      <c r="AQ40" s="323">
        <v>-51758</v>
      </c>
      <c r="AR40" s="324">
        <v>-45.2</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293</v>
      </c>
      <c r="AL41" s="1210"/>
      <c r="AM41" s="1210"/>
      <c r="AN41" s="1211"/>
      <c r="AO41" s="322">
        <v>572867</v>
      </c>
      <c r="AP41" s="322">
        <v>12100</v>
      </c>
      <c r="AQ41" s="323">
        <v>22430</v>
      </c>
      <c r="AR41" s="324">
        <v>-46.1</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515</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516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517</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482</v>
      </c>
      <c r="AN49" s="1200" t="s">
        <v>518</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519</v>
      </c>
      <c r="AO50" s="339" t="s">
        <v>520</v>
      </c>
      <c r="AP50" s="340" t="s">
        <v>521</v>
      </c>
      <c r="AQ50" s="341" t="s">
        <v>522</v>
      </c>
      <c r="AR50" s="342" t="s">
        <v>523</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524</v>
      </c>
      <c r="AL51" s="335"/>
      <c r="AM51" s="343">
        <v>2105969</v>
      </c>
      <c r="AN51" s="344">
        <v>42829</v>
      </c>
      <c r="AO51" s="345">
        <v>7.5</v>
      </c>
      <c r="AP51" s="346">
        <v>90961</v>
      </c>
      <c r="AQ51" s="347">
        <v>20.100000000000001</v>
      </c>
      <c r="AR51" s="348">
        <v>-12.6</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525</v>
      </c>
      <c r="AM52" s="351">
        <v>1152877</v>
      </c>
      <c r="AN52" s="352">
        <v>23446</v>
      </c>
      <c r="AO52" s="353">
        <v>15.4</v>
      </c>
      <c r="AP52" s="354">
        <v>37720</v>
      </c>
      <c r="AQ52" s="355">
        <v>7.1</v>
      </c>
      <c r="AR52" s="356">
        <v>8.3000000000000007</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526</v>
      </c>
      <c r="AL53" s="335"/>
      <c r="AM53" s="343">
        <v>1982933</v>
      </c>
      <c r="AN53" s="344">
        <v>40676</v>
      </c>
      <c r="AO53" s="345">
        <v>-5</v>
      </c>
      <c r="AP53" s="346">
        <v>106614</v>
      </c>
      <c r="AQ53" s="347">
        <v>17.2</v>
      </c>
      <c r="AR53" s="348">
        <v>-22.2</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525</v>
      </c>
      <c r="AM54" s="351">
        <v>954130</v>
      </c>
      <c r="AN54" s="352">
        <v>19572</v>
      </c>
      <c r="AO54" s="353">
        <v>-16.5</v>
      </c>
      <c r="AP54" s="354">
        <v>45545</v>
      </c>
      <c r="AQ54" s="355">
        <v>20.7</v>
      </c>
      <c r="AR54" s="356">
        <v>-37.200000000000003</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527</v>
      </c>
      <c r="AL55" s="335"/>
      <c r="AM55" s="343">
        <v>2317420</v>
      </c>
      <c r="AN55" s="344">
        <v>47884</v>
      </c>
      <c r="AO55" s="345">
        <v>17.7</v>
      </c>
      <c r="AP55" s="346">
        <v>63727</v>
      </c>
      <c r="AQ55" s="347">
        <v>-40.200000000000003</v>
      </c>
      <c r="AR55" s="348">
        <v>57.9</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525</v>
      </c>
      <c r="AM56" s="351">
        <v>1275969</v>
      </c>
      <c r="AN56" s="352">
        <v>26365</v>
      </c>
      <c r="AO56" s="353">
        <v>34.700000000000003</v>
      </c>
      <c r="AP56" s="354">
        <v>34577</v>
      </c>
      <c r="AQ56" s="355">
        <v>-24.1</v>
      </c>
      <c r="AR56" s="356">
        <v>58.8</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528</v>
      </c>
      <c r="AL57" s="335"/>
      <c r="AM57" s="343">
        <v>2522791</v>
      </c>
      <c r="AN57" s="344">
        <v>52584</v>
      </c>
      <c r="AO57" s="345">
        <v>9.8000000000000007</v>
      </c>
      <c r="AP57" s="346">
        <v>66954</v>
      </c>
      <c r="AQ57" s="347">
        <v>5.0999999999999996</v>
      </c>
      <c r="AR57" s="348">
        <v>4.7</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525</v>
      </c>
      <c r="AM58" s="351">
        <v>1648388</v>
      </c>
      <c r="AN58" s="352">
        <v>34359</v>
      </c>
      <c r="AO58" s="353">
        <v>30.3</v>
      </c>
      <c r="AP58" s="354">
        <v>37305</v>
      </c>
      <c r="AQ58" s="355">
        <v>7.9</v>
      </c>
      <c r="AR58" s="356">
        <v>22.4</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529</v>
      </c>
      <c r="AL59" s="335"/>
      <c r="AM59" s="343">
        <v>967555</v>
      </c>
      <c r="AN59" s="344">
        <v>20436</v>
      </c>
      <c r="AO59" s="345">
        <v>-61.1</v>
      </c>
      <c r="AP59" s="346">
        <v>72656</v>
      </c>
      <c r="AQ59" s="347">
        <v>8.5</v>
      </c>
      <c r="AR59" s="348">
        <v>-69.599999999999994</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525</v>
      </c>
      <c r="AM60" s="351">
        <v>537318</v>
      </c>
      <c r="AN60" s="352">
        <v>11349</v>
      </c>
      <c r="AO60" s="353">
        <v>-67</v>
      </c>
      <c r="AP60" s="354">
        <v>36448</v>
      </c>
      <c r="AQ60" s="355">
        <v>-2.2999999999999998</v>
      </c>
      <c r="AR60" s="356">
        <v>-64.7</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530</v>
      </c>
      <c r="AL61" s="357"/>
      <c r="AM61" s="358">
        <v>1979334</v>
      </c>
      <c r="AN61" s="359">
        <v>40882</v>
      </c>
      <c r="AO61" s="360">
        <v>-6.2</v>
      </c>
      <c r="AP61" s="361">
        <v>80182</v>
      </c>
      <c r="AQ61" s="362">
        <v>2.1</v>
      </c>
      <c r="AR61" s="348">
        <v>-8.3000000000000007</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525</v>
      </c>
      <c r="AM62" s="351">
        <v>1113736</v>
      </c>
      <c r="AN62" s="352">
        <v>23018</v>
      </c>
      <c r="AO62" s="353">
        <v>-0.6</v>
      </c>
      <c r="AP62" s="354">
        <v>38319</v>
      </c>
      <c r="AQ62" s="355">
        <v>1.9</v>
      </c>
      <c r="AR62" s="356">
        <v>-2.5</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sM99nm8MvczKssJVaPvhWk034k0T/+vYgymOPtvJK3LIm8Duw0nEsDGfz+1+r7KNkVwmb4kIcn47IQkY8o6jaw==" saltValue="3KKbGl2bZlmLjuETbLeLr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42" orientation="portrait" verticalDpi="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532</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IelaGbfC6L7WkzuzcZpjt8jGbZvmxNLJwpnvaVfvBeZI+nAMiBmPeETOQhv5jHEKWgRXqZ+vR9I9OyztHghuWw==" saltValue="hRNKXC+vCUbi5sLmlnX/1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533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ke2FmhFKVWyWrXkrkZoTyvFDGrtPwrtQuExmZzJXxZfzmebBiUnZFBYIrPye6HiXIxjQYGiAm7ed2Cqpnpu3fA==" saltValue="pr8PogrwnvcpFJZTtK2MM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534</v>
      </c>
      <c r="G46" s="8" t="s">
        <v>535</v>
      </c>
      <c r="H46" s="8" t="s">
        <v>536</v>
      </c>
      <c r="I46" s="8" t="s">
        <v>537</v>
      </c>
      <c r="J46" s="9" t="s">
        <v>538</v>
      </c>
    </row>
    <row r="47" spans="2:10" ht="57.75" customHeight="1">
      <c r="B47" s="10"/>
      <c r="C47" s="1212" t="s">
        <v>3</v>
      </c>
      <c r="D47" s="1212"/>
      <c r="E47" s="1213"/>
      <c r="F47" s="11">
        <v>14.36</v>
      </c>
      <c r="G47" s="12">
        <v>13.71</v>
      </c>
      <c r="H47" s="12">
        <v>12.42</v>
      </c>
      <c r="I47" s="12">
        <v>12.59</v>
      </c>
      <c r="J47" s="13">
        <v>12.78</v>
      </c>
    </row>
    <row r="48" spans="2:10" ht="57.75" customHeight="1">
      <c r="B48" s="14"/>
      <c r="C48" s="1214" t="s">
        <v>4</v>
      </c>
      <c r="D48" s="1214"/>
      <c r="E48" s="1215"/>
      <c r="F48" s="15">
        <v>7.95</v>
      </c>
      <c r="G48" s="16">
        <v>7</v>
      </c>
      <c r="H48" s="16">
        <v>8.9</v>
      </c>
      <c r="I48" s="16">
        <v>7.12</v>
      </c>
      <c r="J48" s="17">
        <v>10.63</v>
      </c>
    </row>
    <row r="49" spans="2:10" ht="57.75" customHeight="1" thickBot="1">
      <c r="B49" s="18"/>
      <c r="C49" s="1216" t="s">
        <v>5</v>
      </c>
      <c r="D49" s="1216"/>
      <c r="E49" s="1217"/>
      <c r="F49" s="19">
        <v>0.1</v>
      </c>
      <c r="G49" s="20" t="s">
        <v>539</v>
      </c>
      <c r="H49" s="20">
        <v>1.1200000000000001</v>
      </c>
      <c r="I49" s="20" t="s">
        <v>540</v>
      </c>
      <c r="J49" s="21">
        <v>3.77</v>
      </c>
    </row>
    <row r="50" spans="2:10" ht="13.5" customHeight="1"/>
    <row r="51" spans="2:10" ht="13.5" hidden="1" customHeight="1"/>
    <row r="52" spans="2:10" ht="13.5" hidden="1" customHeight="1"/>
    <row r="53" spans="2:10" ht="13.5" hidden="1" customHeight="1"/>
  </sheetData>
  <sheetProtection algorithmName="SHA-512" hashValue="eeQEZ1zApPQfx6TpP/s4Tu5ov9EWKyCUQUJX9lz5dRc5QiquhheRBHefRdwLoONSY7ZJLFDOqihfXJW9tlfZug==" saltValue="1VPL2r/gIJJgjTsX7Viaj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534</v>
      </c>
      <c r="G33" s="29" t="s">
        <v>535</v>
      </c>
      <c r="H33" s="29" t="s">
        <v>536</v>
      </c>
      <c r="I33" s="29" t="s">
        <v>537</v>
      </c>
      <c r="J33" s="30" t="s">
        <v>538</v>
      </c>
      <c r="K33" s="22"/>
      <c r="L33" s="22"/>
      <c r="M33" s="22"/>
      <c r="N33" s="22"/>
      <c r="O33" s="22"/>
      <c r="P33" s="22"/>
    </row>
    <row r="34" spans="1:16" ht="39" customHeight="1">
      <c r="A34" s="22"/>
      <c r="B34" s="31"/>
      <c r="C34" s="1224" t="s">
        <v>541</v>
      </c>
      <c r="D34" s="1224"/>
      <c r="E34" s="1225"/>
      <c r="F34" s="32">
        <v>7.94</v>
      </c>
      <c r="G34" s="33">
        <v>6.99</v>
      </c>
      <c r="H34" s="33">
        <v>8.9</v>
      </c>
      <c r="I34" s="33">
        <v>7.11</v>
      </c>
      <c r="J34" s="34">
        <v>10.63</v>
      </c>
      <c r="K34" s="22"/>
      <c r="L34" s="22"/>
      <c r="M34" s="22"/>
      <c r="N34" s="22"/>
      <c r="O34" s="22"/>
      <c r="P34" s="22"/>
    </row>
    <row r="35" spans="1:16" ht="39" customHeight="1">
      <c r="A35" s="22"/>
      <c r="B35" s="35"/>
      <c r="C35" s="1218" t="s">
        <v>542</v>
      </c>
      <c r="D35" s="1219"/>
      <c r="E35" s="1220"/>
      <c r="F35" s="36">
        <v>3.53</v>
      </c>
      <c r="G35" s="37">
        <v>3.01</v>
      </c>
      <c r="H35" s="37">
        <v>2.11</v>
      </c>
      <c r="I35" s="37">
        <v>1.58</v>
      </c>
      <c r="J35" s="38">
        <v>4.4800000000000004</v>
      </c>
      <c r="K35" s="22"/>
      <c r="L35" s="22"/>
      <c r="M35" s="22"/>
      <c r="N35" s="22"/>
      <c r="O35" s="22"/>
      <c r="P35" s="22"/>
    </row>
    <row r="36" spans="1:16" ht="39" customHeight="1">
      <c r="A36" s="22"/>
      <c r="B36" s="35"/>
      <c r="C36" s="1218" t="s">
        <v>543</v>
      </c>
      <c r="D36" s="1219"/>
      <c r="E36" s="1220"/>
      <c r="F36" s="36">
        <v>1.98</v>
      </c>
      <c r="G36" s="37">
        <v>1.86</v>
      </c>
      <c r="H36" s="37">
        <v>0</v>
      </c>
      <c r="I36" s="37">
        <v>2.75</v>
      </c>
      <c r="J36" s="38">
        <v>3.55</v>
      </c>
      <c r="K36" s="22"/>
      <c r="L36" s="22"/>
      <c r="M36" s="22"/>
      <c r="N36" s="22"/>
      <c r="O36" s="22"/>
      <c r="P36" s="22"/>
    </row>
    <row r="37" spans="1:16" ht="39" customHeight="1">
      <c r="A37" s="22"/>
      <c r="B37" s="35"/>
      <c r="C37" s="1218" t="s">
        <v>544</v>
      </c>
      <c r="D37" s="1219"/>
      <c r="E37" s="1220"/>
      <c r="F37" s="36">
        <v>0.04</v>
      </c>
      <c r="G37" s="37">
        <v>0.03</v>
      </c>
      <c r="H37" s="37">
        <v>0</v>
      </c>
      <c r="I37" s="37">
        <v>7.0000000000000007E-2</v>
      </c>
      <c r="J37" s="38">
        <v>0.1</v>
      </c>
      <c r="K37" s="22"/>
      <c r="L37" s="22"/>
      <c r="M37" s="22"/>
      <c r="N37" s="22"/>
      <c r="O37" s="22"/>
      <c r="P37" s="22"/>
    </row>
    <row r="38" spans="1:16" ht="39" customHeight="1">
      <c r="A38" s="22"/>
      <c r="B38" s="35"/>
      <c r="C38" s="1218" t="s">
        <v>545</v>
      </c>
      <c r="D38" s="1219"/>
      <c r="E38" s="1220"/>
      <c r="F38" s="36">
        <v>0.1</v>
      </c>
      <c r="G38" s="37">
        <v>0.01</v>
      </c>
      <c r="H38" s="37">
        <v>2.13</v>
      </c>
      <c r="I38" s="37">
        <v>0</v>
      </c>
      <c r="J38" s="38">
        <v>0.03</v>
      </c>
      <c r="K38" s="22"/>
      <c r="L38" s="22"/>
      <c r="M38" s="22"/>
      <c r="N38" s="22"/>
      <c r="O38" s="22"/>
      <c r="P38" s="22"/>
    </row>
    <row r="39" spans="1:16" ht="39" customHeight="1">
      <c r="A39" s="22"/>
      <c r="B39" s="35"/>
      <c r="C39" s="1218"/>
      <c r="D39" s="1219"/>
      <c r="E39" s="1220"/>
      <c r="F39" s="36"/>
      <c r="G39" s="37"/>
      <c r="H39" s="37"/>
      <c r="I39" s="37"/>
      <c r="J39" s="38"/>
      <c r="K39" s="22"/>
      <c r="L39" s="22"/>
      <c r="M39" s="22"/>
      <c r="N39" s="22"/>
      <c r="O39" s="22"/>
      <c r="P39" s="22"/>
    </row>
    <row r="40" spans="1:16" ht="39" customHeight="1">
      <c r="A40" s="22"/>
      <c r="B40" s="35"/>
      <c r="C40" s="1218"/>
      <c r="D40" s="1219"/>
      <c r="E40" s="1220"/>
      <c r="F40" s="36"/>
      <c r="G40" s="37"/>
      <c r="H40" s="37"/>
      <c r="I40" s="37"/>
      <c r="J40" s="38"/>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546</v>
      </c>
      <c r="D42" s="1219"/>
      <c r="E42" s="1220"/>
      <c r="F42" s="36" t="s">
        <v>491</v>
      </c>
      <c r="G42" s="37" t="s">
        <v>491</v>
      </c>
      <c r="H42" s="37" t="s">
        <v>491</v>
      </c>
      <c r="I42" s="37" t="s">
        <v>491</v>
      </c>
      <c r="J42" s="38" t="s">
        <v>491</v>
      </c>
      <c r="K42" s="22"/>
      <c r="L42" s="22"/>
      <c r="M42" s="22"/>
      <c r="N42" s="22"/>
      <c r="O42" s="22"/>
      <c r="P42" s="22"/>
    </row>
    <row r="43" spans="1:16" ht="39" customHeight="1" thickBot="1">
      <c r="A43" s="22"/>
      <c r="B43" s="40"/>
      <c r="C43" s="1221" t="s">
        <v>547</v>
      </c>
      <c r="D43" s="1222"/>
      <c r="E43" s="1223"/>
      <c r="F43" s="41" t="s">
        <v>491</v>
      </c>
      <c r="G43" s="42" t="s">
        <v>491</v>
      </c>
      <c r="H43" s="42" t="s">
        <v>491</v>
      </c>
      <c r="I43" s="42" t="s">
        <v>491</v>
      </c>
      <c r="J43" s="43" t="s">
        <v>491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q3p/clJRlroSgw8i3LcS/CqFqYWlwe0V+wZQEhMcHCilGon+i1MVrppndC6WmEOn9UrrAXXcOeWppB7B3M3jfg==" saltValue="qM11sYDVdC3U84oEyyHmo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534</v>
      </c>
      <c r="L44" s="56" t="s">
        <v>535</v>
      </c>
      <c r="M44" s="56" t="s">
        <v>536</v>
      </c>
      <c r="N44" s="56" t="s">
        <v>537</v>
      </c>
      <c r="O44" s="57" t="s">
        <v>538</v>
      </c>
      <c r="P44" s="48"/>
      <c r="Q44" s="48"/>
      <c r="R44" s="48"/>
      <c r="S44" s="48"/>
      <c r="T44" s="48"/>
      <c r="U44" s="48"/>
    </row>
    <row r="45" spans="1:21" ht="30.75" customHeight="1">
      <c r="A45" s="48"/>
      <c r="B45" s="1234" t="s">
        <v>10</v>
      </c>
      <c r="C45" s="1235"/>
      <c r="D45" s="58"/>
      <c r="E45" s="1240" t="s">
        <v>11</v>
      </c>
      <c r="F45" s="1240"/>
      <c r="G45" s="1240"/>
      <c r="H45" s="1240"/>
      <c r="I45" s="1240"/>
      <c r="J45" s="1241"/>
      <c r="K45" s="59">
        <v>1934</v>
      </c>
      <c r="L45" s="60">
        <v>1793</v>
      </c>
      <c r="M45" s="60">
        <v>1787</v>
      </c>
      <c r="N45" s="60">
        <v>1836</v>
      </c>
      <c r="O45" s="61">
        <v>1809</v>
      </c>
      <c r="P45" s="48"/>
      <c r="Q45" s="48"/>
      <c r="R45" s="48"/>
      <c r="S45" s="48"/>
      <c r="T45" s="48"/>
      <c r="U45" s="48"/>
    </row>
    <row r="46" spans="1:21" ht="30.75" customHeight="1">
      <c r="A46" s="48"/>
      <c r="B46" s="1236"/>
      <c r="C46" s="1237"/>
      <c r="D46" s="62"/>
      <c r="E46" s="1228" t="s">
        <v>12</v>
      </c>
      <c r="F46" s="1228"/>
      <c r="G46" s="1228"/>
      <c r="H46" s="1228"/>
      <c r="I46" s="1228"/>
      <c r="J46" s="1229"/>
      <c r="K46" s="63" t="s">
        <v>491</v>
      </c>
      <c r="L46" s="64" t="s">
        <v>491</v>
      </c>
      <c r="M46" s="64" t="s">
        <v>491</v>
      </c>
      <c r="N46" s="64" t="s">
        <v>491</v>
      </c>
      <c r="O46" s="65" t="s">
        <v>491</v>
      </c>
      <c r="P46" s="48"/>
      <c r="Q46" s="48"/>
      <c r="R46" s="48"/>
      <c r="S46" s="48"/>
      <c r="T46" s="48"/>
      <c r="U46" s="48"/>
    </row>
    <row r="47" spans="1:21" ht="30.75" customHeight="1">
      <c r="A47" s="48"/>
      <c r="B47" s="1236"/>
      <c r="C47" s="1237"/>
      <c r="D47" s="62"/>
      <c r="E47" s="1228" t="s">
        <v>13</v>
      </c>
      <c r="F47" s="1228"/>
      <c r="G47" s="1228"/>
      <c r="H47" s="1228"/>
      <c r="I47" s="1228"/>
      <c r="J47" s="1229"/>
      <c r="K47" s="63" t="s">
        <v>491</v>
      </c>
      <c r="L47" s="64" t="s">
        <v>491</v>
      </c>
      <c r="M47" s="64" t="s">
        <v>491</v>
      </c>
      <c r="N47" s="64" t="s">
        <v>491</v>
      </c>
      <c r="O47" s="65" t="s">
        <v>491</v>
      </c>
      <c r="P47" s="48"/>
      <c r="Q47" s="48"/>
      <c r="R47" s="48"/>
      <c r="S47" s="48"/>
      <c r="T47" s="48"/>
      <c r="U47" s="48"/>
    </row>
    <row r="48" spans="1:21" ht="30.75" customHeight="1">
      <c r="A48" s="48"/>
      <c r="B48" s="1236"/>
      <c r="C48" s="1237"/>
      <c r="D48" s="62"/>
      <c r="E48" s="1228" t="s">
        <v>14</v>
      </c>
      <c r="F48" s="1228"/>
      <c r="G48" s="1228"/>
      <c r="H48" s="1228"/>
      <c r="I48" s="1228"/>
      <c r="J48" s="1229"/>
      <c r="K48" s="63">
        <v>315</v>
      </c>
      <c r="L48" s="64">
        <v>332</v>
      </c>
      <c r="M48" s="64">
        <v>323</v>
      </c>
      <c r="N48" s="64">
        <v>338</v>
      </c>
      <c r="O48" s="65">
        <v>336</v>
      </c>
      <c r="P48" s="48"/>
      <c r="Q48" s="48"/>
      <c r="R48" s="48"/>
      <c r="S48" s="48"/>
      <c r="T48" s="48"/>
      <c r="U48" s="48"/>
    </row>
    <row r="49" spans="1:21" ht="30.75" customHeight="1">
      <c r="A49" s="48"/>
      <c r="B49" s="1236"/>
      <c r="C49" s="1237"/>
      <c r="D49" s="62"/>
      <c r="E49" s="1228" t="s">
        <v>15</v>
      </c>
      <c r="F49" s="1228"/>
      <c r="G49" s="1228"/>
      <c r="H49" s="1228"/>
      <c r="I49" s="1228"/>
      <c r="J49" s="1229"/>
      <c r="K49" s="63">
        <v>47</v>
      </c>
      <c r="L49" s="64">
        <v>91</v>
      </c>
      <c r="M49" s="64">
        <v>129</v>
      </c>
      <c r="N49" s="64">
        <v>139</v>
      </c>
      <c r="O49" s="65">
        <v>142</v>
      </c>
      <c r="P49" s="48"/>
      <c r="Q49" s="48"/>
      <c r="R49" s="48"/>
      <c r="S49" s="48"/>
      <c r="T49" s="48"/>
      <c r="U49" s="48"/>
    </row>
    <row r="50" spans="1:21" ht="30.75" customHeight="1">
      <c r="A50" s="48"/>
      <c r="B50" s="1236"/>
      <c r="C50" s="1237"/>
      <c r="D50" s="62"/>
      <c r="E50" s="1228" t="s">
        <v>16</v>
      </c>
      <c r="F50" s="1228"/>
      <c r="G50" s="1228"/>
      <c r="H50" s="1228"/>
      <c r="I50" s="1228"/>
      <c r="J50" s="1229"/>
      <c r="K50" s="63">
        <v>54</v>
      </c>
      <c r="L50" s="64">
        <v>52</v>
      </c>
      <c r="M50" s="64">
        <v>54</v>
      </c>
      <c r="N50" s="64">
        <v>59</v>
      </c>
      <c r="O50" s="65">
        <v>58</v>
      </c>
      <c r="P50" s="48"/>
      <c r="Q50" s="48"/>
      <c r="R50" s="48"/>
      <c r="S50" s="48"/>
      <c r="T50" s="48"/>
      <c r="U50" s="48"/>
    </row>
    <row r="51" spans="1:21" ht="30.75" customHeight="1">
      <c r="A51" s="48"/>
      <c r="B51" s="1238"/>
      <c r="C51" s="1239"/>
      <c r="D51" s="66"/>
      <c r="E51" s="1228" t="s">
        <v>17</v>
      </c>
      <c r="F51" s="1228"/>
      <c r="G51" s="1228"/>
      <c r="H51" s="1228"/>
      <c r="I51" s="1228"/>
      <c r="J51" s="1229"/>
      <c r="K51" s="63">
        <v>0</v>
      </c>
      <c r="L51" s="64">
        <v>0</v>
      </c>
      <c r="M51" s="64" t="s">
        <v>491</v>
      </c>
      <c r="N51" s="64" t="s">
        <v>491</v>
      </c>
      <c r="O51" s="65" t="s">
        <v>491</v>
      </c>
      <c r="P51" s="48"/>
      <c r="Q51" s="48"/>
      <c r="R51" s="48"/>
      <c r="S51" s="48"/>
      <c r="T51" s="48"/>
      <c r="U51" s="48"/>
    </row>
    <row r="52" spans="1:21" ht="30.75" customHeight="1">
      <c r="A52" s="48"/>
      <c r="B52" s="1226" t="s">
        <v>18</v>
      </c>
      <c r="C52" s="1227"/>
      <c r="D52" s="66"/>
      <c r="E52" s="1228" t="s">
        <v>19</v>
      </c>
      <c r="F52" s="1228"/>
      <c r="G52" s="1228"/>
      <c r="H52" s="1228"/>
      <c r="I52" s="1228"/>
      <c r="J52" s="1229"/>
      <c r="K52" s="63">
        <v>1741</v>
      </c>
      <c r="L52" s="64">
        <v>1829</v>
      </c>
      <c r="M52" s="64">
        <v>1784</v>
      </c>
      <c r="N52" s="64">
        <v>1766</v>
      </c>
      <c r="O52" s="65">
        <v>1773</v>
      </c>
      <c r="P52" s="48"/>
      <c r="Q52" s="48"/>
      <c r="R52" s="48"/>
      <c r="S52" s="48"/>
      <c r="T52" s="48"/>
      <c r="U52" s="48"/>
    </row>
    <row r="53" spans="1:21" ht="30.75" customHeight="1" thickBot="1">
      <c r="A53" s="48"/>
      <c r="B53" s="1230" t="s">
        <v>20</v>
      </c>
      <c r="C53" s="1231"/>
      <c r="D53" s="67"/>
      <c r="E53" s="1232" t="s">
        <v>21</v>
      </c>
      <c r="F53" s="1232"/>
      <c r="G53" s="1232"/>
      <c r="H53" s="1232"/>
      <c r="I53" s="1232"/>
      <c r="J53" s="1233"/>
      <c r="K53" s="68">
        <v>609</v>
      </c>
      <c r="L53" s="69">
        <v>439</v>
      </c>
      <c r="M53" s="69">
        <v>509</v>
      </c>
      <c r="N53" s="69">
        <v>606</v>
      </c>
      <c r="O53" s="70">
        <v>572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QvpQ7QbQbS1b9lUQM2YORvmcI+EmQ/dbzf7nclXGylgXyydg7axJdWzGJ1H+TJnz7ffExu/SpcWba5Ob9pFv9g==" saltValue="QVBWpNO59EPzqmh4go3AH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534</v>
      </c>
      <c r="J40" s="79" t="s">
        <v>535</v>
      </c>
      <c r="K40" s="79" t="s">
        <v>536</v>
      </c>
      <c r="L40" s="79" t="s">
        <v>537</v>
      </c>
      <c r="M40" s="80" t="s">
        <v>538</v>
      </c>
    </row>
    <row r="41" spans="2:13" ht="27.75" customHeight="1">
      <c r="B41" s="1242" t="s">
        <v>23</v>
      </c>
      <c r="C41" s="1243"/>
      <c r="D41" s="81"/>
      <c r="E41" s="1248" t="s">
        <v>24</v>
      </c>
      <c r="F41" s="1248"/>
      <c r="G41" s="1248"/>
      <c r="H41" s="1249"/>
      <c r="I41" s="82">
        <v>16767</v>
      </c>
      <c r="J41" s="83">
        <v>17144</v>
      </c>
      <c r="K41" s="83">
        <v>17730</v>
      </c>
      <c r="L41" s="83">
        <v>18093</v>
      </c>
      <c r="M41" s="84">
        <v>17686</v>
      </c>
    </row>
    <row r="42" spans="2:13" ht="27.75" customHeight="1">
      <c r="B42" s="1244"/>
      <c r="C42" s="1245"/>
      <c r="D42" s="85"/>
      <c r="E42" s="1250" t="s">
        <v>25</v>
      </c>
      <c r="F42" s="1250"/>
      <c r="G42" s="1250"/>
      <c r="H42" s="1251"/>
      <c r="I42" s="86">
        <v>480</v>
      </c>
      <c r="J42" s="87">
        <v>532</v>
      </c>
      <c r="K42" s="87">
        <v>487</v>
      </c>
      <c r="L42" s="87">
        <v>557</v>
      </c>
      <c r="M42" s="88">
        <v>557</v>
      </c>
    </row>
    <row r="43" spans="2:13" ht="27.75" customHeight="1">
      <c r="B43" s="1244"/>
      <c r="C43" s="1245"/>
      <c r="D43" s="85"/>
      <c r="E43" s="1250" t="s">
        <v>26</v>
      </c>
      <c r="F43" s="1250"/>
      <c r="G43" s="1250"/>
      <c r="H43" s="1251"/>
      <c r="I43" s="86">
        <v>5078</v>
      </c>
      <c r="J43" s="87">
        <v>5030</v>
      </c>
      <c r="K43" s="87">
        <v>5035</v>
      </c>
      <c r="L43" s="87">
        <v>4961</v>
      </c>
      <c r="M43" s="88">
        <v>4886</v>
      </c>
    </row>
    <row r="44" spans="2:13" ht="27.75" customHeight="1">
      <c r="B44" s="1244"/>
      <c r="C44" s="1245"/>
      <c r="D44" s="85"/>
      <c r="E44" s="1250" t="s">
        <v>27</v>
      </c>
      <c r="F44" s="1250"/>
      <c r="G44" s="1250"/>
      <c r="H44" s="1251"/>
      <c r="I44" s="86">
        <v>1316</v>
      </c>
      <c r="J44" s="87">
        <v>1227</v>
      </c>
      <c r="K44" s="87">
        <v>1110</v>
      </c>
      <c r="L44" s="87">
        <v>1180</v>
      </c>
      <c r="M44" s="88">
        <v>1151</v>
      </c>
    </row>
    <row r="45" spans="2:13" ht="27.75" customHeight="1">
      <c r="B45" s="1244"/>
      <c r="C45" s="1245"/>
      <c r="D45" s="85"/>
      <c r="E45" s="1250" t="s">
        <v>28</v>
      </c>
      <c r="F45" s="1250"/>
      <c r="G45" s="1250"/>
      <c r="H45" s="1251"/>
      <c r="I45" s="86">
        <v>6420</v>
      </c>
      <c r="J45" s="87">
        <v>6042</v>
      </c>
      <c r="K45" s="87">
        <v>5737</v>
      </c>
      <c r="L45" s="87">
        <v>5520</v>
      </c>
      <c r="M45" s="88">
        <v>5374</v>
      </c>
    </row>
    <row r="46" spans="2:13" ht="27.75" customHeight="1">
      <c r="B46" s="1244"/>
      <c r="C46" s="1245"/>
      <c r="D46" s="89"/>
      <c r="E46" s="1250" t="s">
        <v>29</v>
      </c>
      <c r="F46" s="1250"/>
      <c r="G46" s="1250"/>
      <c r="H46" s="1251"/>
      <c r="I46" s="86" t="s">
        <v>491</v>
      </c>
      <c r="J46" s="87" t="s">
        <v>491</v>
      </c>
      <c r="K46" s="87" t="s">
        <v>491</v>
      </c>
      <c r="L46" s="87" t="s">
        <v>491</v>
      </c>
      <c r="M46" s="88" t="s">
        <v>491</v>
      </c>
    </row>
    <row r="47" spans="2:13" ht="27.75" customHeight="1">
      <c r="B47" s="1244"/>
      <c r="C47" s="1245"/>
      <c r="D47" s="90"/>
      <c r="E47" s="1252" t="s">
        <v>30</v>
      </c>
      <c r="F47" s="1253"/>
      <c r="G47" s="1253"/>
      <c r="H47" s="1254"/>
      <c r="I47" s="86" t="s">
        <v>491</v>
      </c>
      <c r="J47" s="87" t="s">
        <v>491</v>
      </c>
      <c r="K47" s="87" t="s">
        <v>491</v>
      </c>
      <c r="L47" s="87" t="s">
        <v>491</v>
      </c>
      <c r="M47" s="88" t="s">
        <v>491</v>
      </c>
    </row>
    <row r="48" spans="2:13" ht="27.75" customHeight="1">
      <c r="B48" s="1244"/>
      <c r="C48" s="1245"/>
      <c r="D48" s="85"/>
      <c r="E48" s="1250" t="s">
        <v>31</v>
      </c>
      <c r="F48" s="1250"/>
      <c r="G48" s="1250"/>
      <c r="H48" s="1251"/>
      <c r="I48" s="86" t="s">
        <v>491</v>
      </c>
      <c r="J48" s="87" t="s">
        <v>491</v>
      </c>
      <c r="K48" s="87" t="s">
        <v>491</v>
      </c>
      <c r="L48" s="87" t="s">
        <v>491</v>
      </c>
      <c r="M48" s="88" t="s">
        <v>491</v>
      </c>
    </row>
    <row r="49" spans="2:13" ht="27.75" customHeight="1">
      <c r="B49" s="1246"/>
      <c r="C49" s="1247"/>
      <c r="D49" s="85"/>
      <c r="E49" s="1250" t="s">
        <v>32</v>
      </c>
      <c r="F49" s="1250"/>
      <c r="G49" s="1250"/>
      <c r="H49" s="1251"/>
      <c r="I49" s="86" t="s">
        <v>491</v>
      </c>
      <c r="J49" s="87" t="s">
        <v>491</v>
      </c>
      <c r="K49" s="87" t="s">
        <v>491</v>
      </c>
      <c r="L49" s="87" t="s">
        <v>491</v>
      </c>
      <c r="M49" s="88" t="s">
        <v>491</v>
      </c>
    </row>
    <row r="50" spans="2:13" ht="27.75" customHeight="1">
      <c r="B50" s="1255" t="s">
        <v>33</v>
      </c>
      <c r="C50" s="1256"/>
      <c r="D50" s="91"/>
      <c r="E50" s="1250" t="s">
        <v>34</v>
      </c>
      <c r="F50" s="1250"/>
      <c r="G50" s="1250"/>
      <c r="H50" s="1251"/>
      <c r="I50" s="86">
        <v>4501</v>
      </c>
      <c r="J50" s="87">
        <v>4588</v>
      </c>
      <c r="K50" s="87">
        <v>4813</v>
      </c>
      <c r="L50" s="87">
        <v>4961</v>
      </c>
      <c r="M50" s="88">
        <v>4781</v>
      </c>
    </row>
    <row r="51" spans="2:13" ht="27.75" customHeight="1">
      <c r="B51" s="1244"/>
      <c r="C51" s="1245"/>
      <c r="D51" s="85"/>
      <c r="E51" s="1250" t="s">
        <v>35</v>
      </c>
      <c r="F51" s="1250"/>
      <c r="G51" s="1250"/>
      <c r="H51" s="1251"/>
      <c r="I51" s="86">
        <v>4170</v>
      </c>
      <c r="J51" s="87">
        <v>4042</v>
      </c>
      <c r="K51" s="87">
        <v>3778</v>
      </c>
      <c r="L51" s="87">
        <v>3562</v>
      </c>
      <c r="M51" s="88">
        <v>3550</v>
      </c>
    </row>
    <row r="52" spans="2:13" ht="27.75" customHeight="1">
      <c r="B52" s="1246"/>
      <c r="C52" s="1247"/>
      <c r="D52" s="85"/>
      <c r="E52" s="1250" t="s">
        <v>36</v>
      </c>
      <c r="F52" s="1250"/>
      <c r="G52" s="1250"/>
      <c r="H52" s="1251"/>
      <c r="I52" s="86">
        <v>14996</v>
      </c>
      <c r="J52" s="87">
        <v>15032</v>
      </c>
      <c r="K52" s="87">
        <v>15223</v>
      </c>
      <c r="L52" s="87">
        <v>15500</v>
      </c>
      <c r="M52" s="88">
        <v>14997</v>
      </c>
    </row>
    <row r="53" spans="2:13" ht="27.75" customHeight="1" thickBot="1">
      <c r="B53" s="1257" t="s">
        <v>37</v>
      </c>
      <c r="C53" s="1258"/>
      <c r="D53" s="92"/>
      <c r="E53" s="1259" t="s">
        <v>38</v>
      </c>
      <c r="F53" s="1259"/>
      <c r="G53" s="1259"/>
      <c r="H53" s="1260"/>
      <c r="I53" s="93">
        <v>6393</v>
      </c>
      <c r="J53" s="94">
        <v>6313</v>
      </c>
      <c r="K53" s="94">
        <v>6286</v>
      </c>
      <c r="L53" s="94">
        <v>6287</v>
      </c>
      <c r="M53" s="95">
        <v>6326</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Zed8EQjIoGbu79Sct6/TSv6gH4y2Uplqdx7rvhjc9bBbl3e9spLpkUlLPRwJ7eq3HdkI3845ZvbcnytQY6HrWg==" saltValue="aZpG9gvKJT0/gSh/IQSeD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536</v>
      </c>
      <c r="G54" s="104" t="s">
        <v>537</v>
      </c>
      <c r="H54" s="105" t="s">
        <v>538</v>
      </c>
    </row>
    <row r="55" spans="2:8" ht="52.5" customHeight="1">
      <c r="B55" s="106"/>
      <c r="C55" s="1269" t="s">
        <v>41</v>
      </c>
      <c r="D55" s="1269"/>
      <c r="E55" s="1270"/>
      <c r="F55" s="107">
        <v>1370</v>
      </c>
      <c r="G55" s="107">
        <v>1371</v>
      </c>
      <c r="H55" s="108">
        <v>1396</v>
      </c>
    </row>
    <row r="56" spans="2:8" ht="52.5" customHeight="1">
      <c r="B56" s="109"/>
      <c r="C56" s="1271" t="s">
        <v>42</v>
      </c>
      <c r="D56" s="1271"/>
      <c r="E56" s="1272"/>
      <c r="F56" s="110" t="s">
        <v>491</v>
      </c>
      <c r="G56" s="110" t="s">
        <v>491</v>
      </c>
      <c r="H56" s="111" t="s">
        <v>491</v>
      </c>
    </row>
    <row r="57" spans="2:8" ht="53.25" customHeight="1">
      <c r="B57" s="109"/>
      <c r="C57" s="1273" t="s">
        <v>43</v>
      </c>
      <c r="D57" s="1273"/>
      <c r="E57" s="1274"/>
      <c r="F57" s="112">
        <v>2303</v>
      </c>
      <c r="G57" s="112">
        <v>2314</v>
      </c>
      <c r="H57" s="113">
        <v>2408</v>
      </c>
    </row>
    <row r="58" spans="2:8" ht="45.75" customHeight="1">
      <c r="B58" s="114"/>
      <c r="C58" s="1261" t="s">
        <v>567</v>
      </c>
      <c r="D58" s="1262"/>
      <c r="E58" s="1263"/>
      <c r="F58" s="115">
        <v>1586</v>
      </c>
      <c r="G58" s="115">
        <v>1587</v>
      </c>
      <c r="H58" s="116">
        <v>1589</v>
      </c>
    </row>
    <row r="59" spans="2:8" ht="45.75" customHeight="1">
      <c r="B59" s="114"/>
      <c r="C59" s="1261" t="s">
        <v>561</v>
      </c>
      <c r="D59" s="1262"/>
      <c r="E59" s="1263"/>
      <c r="F59" s="115" t="s">
        <v>564</v>
      </c>
      <c r="G59" s="115" t="s">
        <v>560</v>
      </c>
      <c r="H59" s="116">
        <v>250</v>
      </c>
    </row>
    <row r="60" spans="2:8" ht="45.75" customHeight="1">
      <c r="B60" s="114"/>
      <c r="C60" s="1261" t="s">
        <v>562</v>
      </c>
      <c r="D60" s="1262"/>
      <c r="E60" s="1263"/>
      <c r="F60" s="115">
        <v>136</v>
      </c>
      <c r="G60" s="115">
        <v>162</v>
      </c>
      <c r="H60" s="116">
        <v>203</v>
      </c>
    </row>
    <row r="61" spans="2:8" ht="45.75" customHeight="1">
      <c r="B61" s="114"/>
      <c r="C61" s="1261" t="s">
        <v>563</v>
      </c>
      <c r="D61" s="1262"/>
      <c r="E61" s="1263"/>
      <c r="F61" s="115" t="s">
        <v>564</v>
      </c>
      <c r="G61" s="115" t="s">
        <v>560</v>
      </c>
      <c r="H61" s="116">
        <v>199</v>
      </c>
    </row>
    <row r="62" spans="2:8" ht="45.75" customHeight="1" thickBot="1">
      <c r="B62" s="117"/>
      <c r="C62" s="1264" t="s">
        <v>568</v>
      </c>
      <c r="D62" s="1265"/>
      <c r="E62" s="1266"/>
      <c r="F62" s="118">
        <v>9</v>
      </c>
      <c r="G62" s="118">
        <v>44</v>
      </c>
      <c r="H62" s="119">
        <v>83</v>
      </c>
    </row>
    <row r="63" spans="2:8" ht="52.5" customHeight="1" thickBot="1">
      <c r="B63" s="120"/>
      <c r="C63" s="1267" t="s">
        <v>44</v>
      </c>
      <c r="D63" s="1267"/>
      <c r="E63" s="1268"/>
      <c r="F63" s="121">
        <v>3673</v>
      </c>
      <c r="G63" s="121">
        <v>3685</v>
      </c>
      <c r="H63" s="122">
        <v>3804</v>
      </c>
    </row>
    <row r="64" spans="2:8" ht="15" customHeight="1"/>
    <row r="65" ht="0" hidden="1" customHeight="1"/>
    <row r="66" ht="0" hidden="1" customHeight="1"/>
  </sheetData>
  <sheetProtection algorithmName="SHA-512" hashValue="ETsu92V8KLOYuNF71s9sNdrvfQValCDG8vBRoqxwjkSL2aU847Rzw9bC0GLGqvCXuohHRKgRgBnP3wRhonp3Sg==" saltValue="S0s0prrmUPJHmsu2dBqL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569</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569</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570</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571</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9" t="s">
        <v>572</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c r="B44" s="374"/>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c r="B45" s="374"/>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c r="B46" s="374"/>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c r="B47" s="374"/>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573</v>
      </c>
    </row>
    <row r="50" spans="1:109">
      <c r="B50" s="374"/>
      <c r="G50" s="1275"/>
      <c r="H50" s="1275"/>
      <c r="I50" s="1275"/>
      <c r="J50" s="1275"/>
      <c r="K50" s="384"/>
      <c r="L50" s="384"/>
      <c r="M50" s="385"/>
      <c r="N50" s="385"/>
      <c r="AN50" s="1276"/>
      <c r="AO50" s="1277"/>
      <c r="AP50" s="1277"/>
      <c r="AQ50" s="1277"/>
      <c r="AR50" s="1277"/>
      <c r="AS50" s="1277"/>
      <c r="AT50" s="1277"/>
      <c r="AU50" s="1277"/>
      <c r="AV50" s="1277"/>
      <c r="AW50" s="1277"/>
      <c r="AX50" s="1277"/>
      <c r="AY50" s="1277"/>
      <c r="AZ50" s="1277"/>
      <c r="BA50" s="1277"/>
      <c r="BB50" s="1277"/>
      <c r="BC50" s="1277"/>
      <c r="BD50" s="1277"/>
      <c r="BE50" s="1277"/>
      <c r="BF50" s="1277"/>
      <c r="BG50" s="1277"/>
      <c r="BH50" s="1277"/>
      <c r="BI50" s="1277"/>
      <c r="BJ50" s="1277"/>
      <c r="BK50" s="1277"/>
      <c r="BL50" s="1277"/>
      <c r="BM50" s="1277"/>
      <c r="BN50" s="1277"/>
      <c r="BO50" s="1278"/>
      <c r="BP50" s="1279" t="s">
        <v>534</v>
      </c>
      <c r="BQ50" s="1279"/>
      <c r="BR50" s="1279"/>
      <c r="BS50" s="1279"/>
      <c r="BT50" s="1279"/>
      <c r="BU50" s="1279"/>
      <c r="BV50" s="1279"/>
      <c r="BW50" s="1279"/>
      <c r="BX50" s="1279" t="s">
        <v>535</v>
      </c>
      <c r="BY50" s="1279"/>
      <c r="BZ50" s="1279"/>
      <c r="CA50" s="1279"/>
      <c r="CB50" s="1279"/>
      <c r="CC50" s="1279"/>
      <c r="CD50" s="1279"/>
      <c r="CE50" s="1279"/>
      <c r="CF50" s="1279" t="s">
        <v>536</v>
      </c>
      <c r="CG50" s="1279"/>
      <c r="CH50" s="1279"/>
      <c r="CI50" s="1279"/>
      <c r="CJ50" s="1279"/>
      <c r="CK50" s="1279"/>
      <c r="CL50" s="1279"/>
      <c r="CM50" s="1279"/>
      <c r="CN50" s="1279" t="s">
        <v>537</v>
      </c>
      <c r="CO50" s="1279"/>
      <c r="CP50" s="1279"/>
      <c r="CQ50" s="1279"/>
      <c r="CR50" s="1279"/>
      <c r="CS50" s="1279"/>
      <c r="CT50" s="1279"/>
      <c r="CU50" s="1279"/>
      <c r="CV50" s="1279" t="s">
        <v>538</v>
      </c>
      <c r="CW50" s="1279"/>
      <c r="CX50" s="1279"/>
      <c r="CY50" s="1279"/>
      <c r="CZ50" s="1279"/>
      <c r="DA50" s="1279"/>
      <c r="DB50" s="1279"/>
      <c r="DC50" s="1279"/>
    </row>
    <row r="51" spans="1:109" ht="13.5" customHeight="1">
      <c r="B51" s="374"/>
      <c r="G51" s="1286"/>
      <c r="H51" s="1286"/>
      <c r="I51" s="1284"/>
      <c r="J51" s="1284"/>
      <c r="K51" s="1281"/>
      <c r="L51" s="1281"/>
      <c r="M51" s="1281"/>
      <c r="N51" s="1281"/>
      <c r="AM51" s="383"/>
      <c r="AN51" s="1282" t="s">
        <v>574</v>
      </c>
      <c r="AO51" s="1282"/>
      <c r="AP51" s="1282"/>
      <c r="AQ51" s="1282"/>
      <c r="AR51" s="1282"/>
      <c r="AS51" s="1282"/>
      <c r="AT51" s="1282"/>
      <c r="AU51" s="1282"/>
      <c r="AV51" s="1282"/>
      <c r="AW51" s="1282"/>
      <c r="AX51" s="1282"/>
      <c r="AY51" s="1282"/>
      <c r="AZ51" s="1282"/>
      <c r="BA51" s="1282"/>
      <c r="BB51" s="1282" t="s">
        <v>575</v>
      </c>
      <c r="BC51" s="1282"/>
      <c r="BD51" s="1282"/>
      <c r="BE51" s="1282"/>
      <c r="BF51" s="1282"/>
      <c r="BG51" s="1282"/>
      <c r="BH51" s="1282"/>
      <c r="BI51" s="1282"/>
      <c r="BJ51" s="1282"/>
      <c r="BK51" s="1282"/>
      <c r="BL51" s="1282"/>
      <c r="BM51" s="1282"/>
      <c r="BN51" s="1282"/>
      <c r="BO51" s="1282"/>
      <c r="BP51" s="1283"/>
      <c r="BQ51" s="1280"/>
      <c r="BR51" s="1280"/>
      <c r="BS51" s="1280"/>
      <c r="BT51" s="1280"/>
      <c r="BU51" s="1280"/>
      <c r="BV51" s="1280"/>
      <c r="BW51" s="1280"/>
      <c r="BX51" s="1283"/>
      <c r="BY51" s="1280"/>
      <c r="BZ51" s="1280"/>
      <c r="CA51" s="1280"/>
      <c r="CB51" s="1280"/>
      <c r="CC51" s="1280"/>
      <c r="CD51" s="1280"/>
      <c r="CE51" s="1280"/>
      <c r="CF51" s="1280">
        <v>64.599999999999994</v>
      </c>
      <c r="CG51" s="1280"/>
      <c r="CH51" s="1280"/>
      <c r="CI51" s="1280"/>
      <c r="CJ51" s="1280"/>
      <c r="CK51" s="1280"/>
      <c r="CL51" s="1280"/>
      <c r="CM51" s="1280"/>
      <c r="CN51" s="1280">
        <v>65.7</v>
      </c>
      <c r="CO51" s="1280"/>
      <c r="CP51" s="1280"/>
      <c r="CQ51" s="1280"/>
      <c r="CR51" s="1280"/>
      <c r="CS51" s="1280"/>
      <c r="CT51" s="1280"/>
      <c r="CU51" s="1280"/>
      <c r="CV51" s="1280">
        <v>66</v>
      </c>
      <c r="CW51" s="1280"/>
      <c r="CX51" s="1280"/>
      <c r="CY51" s="1280"/>
      <c r="CZ51" s="1280"/>
      <c r="DA51" s="1280"/>
      <c r="DB51" s="1280"/>
      <c r="DC51" s="1280"/>
    </row>
    <row r="52" spans="1:109">
      <c r="B52" s="374"/>
      <c r="G52" s="1286"/>
      <c r="H52" s="1286"/>
      <c r="I52" s="1284"/>
      <c r="J52" s="1284"/>
      <c r="K52" s="1281"/>
      <c r="L52" s="1281"/>
      <c r="M52" s="1281"/>
      <c r="N52" s="1281"/>
      <c r="AM52" s="383"/>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c r="A53" s="382"/>
      <c r="B53" s="374"/>
      <c r="G53" s="1286"/>
      <c r="H53" s="1286"/>
      <c r="I53" s="1275"/>
      <c r="J53" s="1275"/>
      <c r="K53" s="1281"/>
      <c r="L53" s="1281"/>
      <c r="M53" s="1281"/>
      <c r="N53" s="1281"/>
      <c r="AM53" s="383"/>
      <c r="AN53" s="1282"/>
      <c r="AO53" s="1282"/>
      <c r="AP53" s="1282"/>
      <c r="AQ53" s="1282"/>
      <c r="AR53" s="1282"/>
      <c r="AS53" s="1282"/>
      <c r="AT53" s="1282"/>
      <c r="AU53" s="1282"/>
      <c r="AV53" s="1282"/>
      <c r="AW53" s="1282"/>
      <c r="AX53" s="1282"/>
      <c r="AY53" s="1282"/>
      <c r="AZ53" s="1282"/>
      <c r="BA53" s="1282"/>
      <c r="BB53" s="1282" t="s">
        <v>576</v>
      </c>
      <c r="BC53" s="1282"/>
      <c r="BD53" s="1282"/>
      <c r="BE53" s="1282"/>
      <c r="BF53" s="1282"/>
      <c r="BG53" s="1282"/>
      <c r="BH53" s="1282"/>
      <c r="BI53" s="1282"/>
      <c r="BJ53" s="1282"/>
      <c r="BK53" s="1282"/>
      <c r="BL53" s="1282"/>
      <c r="BM53" s="1282"/>
      <c r="BN53" s="1282"/>
      <c r="BO53" s="1282"/>
      <c r="BP53" s="1283"/>
      <c r="BQ53" s="1280"/>
      <c r="BR53" s="1280"/>
      <c r="BS53" s="1280"/>
      <c r="BT53" s="1280"/>
      <c r="BU53" s="1280"/>
      <c r="BV53" s="1280"/>
      <c r="BW53" s="1280"/>
      <c r="BX53" s="1283"/>
      <c r="BY53" s="1280"/>
      <c r="BZ53" s="1280"/>
      <c r="CA53" s="1280"/>
      <c r="CB53" s="1280"/>
      <c r="CC53" s="1280"/>
      <c r="CD53" s="1280"/>
      <c r="CE53" s="1280"/>
      <c r="CF53" s="1280">
        <v>60.8</v>
      </c>
      <c r="CG53" s="1280"/>
      <c r="CH53" s="1280"/>
      <c r="CI53" s="1280"/>
      <c r="CJ53" s="1280"/>
      <c r="CK53" s="1280"/>
      <c r="CL53" s="1280"/>
      <c r="CM53" s="1280"/>
      <c r="CN53" s="1280">
        <v>56.5</v>
      </c>
      <c r="CO53" s="1280"/>
      <c r="CP53" s="1280"/>
      <c r="CQ53" s="1280"/>
      <c r="CR53" s="1280"/>
      <c r="CS53" s="1280"/>
      <c r="CT53" s="1280"/>
      <c r="CU53" s="1280"/>
      <c r="CV53" s="1280">
        <v>58.2</v>
      </c>
      <c r="CW53" s="1280"/>
      <c r="CX53" s="1280"/>
      <c r="CY53" s="1280"/>
      <c r="CZ53" s="1280"/>
      <c r="DA53" s="1280"/>
      <c r="DB53" s="1280"/>
      <c r="DC53" s="1280"/>
    </row>
    <row r="54" spans="1:109">
      <c r="A54" s="382"/>
      <c r="B54" s="374"/>
      <c r="G54" s="1286"/>
      <c r="H54" s="1286"/>
      <c r="I54" s="1275"/>
      <c r="J54" s="1275"/>
      <c r="K54" s="1281"/>
      <c r="L54" s="1281"/>
      <c r="M54" s="1281"/>
      <c r="N54" s="1281"/>
      <c r="AM54" s="383"/>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c r="A55" s="382"/>
      <c r="B55" s="374"/>
      <c r="G55" s="1275"/>
      <c r="H55" s="1275"/>
      <c r="I55" s="1275"/>
      <c r="J55" s="1275"/>
      <c r="K55" s="1281"/>
      <c r="L55" s="1281"/>
      <c r="M55" s="1281"/>
      <c r="N55" s="1281"/>
      <c r="AN55" s="1279" t="s">
        <v>577</v>
      </c>
      <c r="AO55" s="1279"/>
      <c r="AP55" s="1279"/>
      <c r="AQ55" s="1279"/>
      <c r="AR55" s="1279"/>
      <c r="AS55" s="1279"/>
      <c r="AT55" s="1279"/>
      <c r="AU55" s="1279"/>
      <c r="AV55" s="1279"/>
      <c r="AW55" s="1279"/>
      <c r="AX55" s="1279"/>
      <c r="AY55" s="1279"/>
      <c r="AZ55" s="1279"/>
      <c r="BA55" s="1279"/>
      <c r="BB55" s="1282" t="s">
        <v>575</v>
      </c>
      <c r="BC55" s="1282"/>
      <c r="BD55" s="1282"/>
      <c r="BE55" s="1282"/>
      <c r="BF55" s="1282"/>
      <c r="BG55" s="1282"/>
      <c r="BH55" s="1282"/>
      <c r="BI55" s="1282"/>
      <c r="BJ55" s="1282"/>
      <c r="BK55" s="1282"/>
      <c r="BL55" s="1282"/>
      <c r="BM55" s="1282"/>
      <c r="BN55" s="1282"/>
      <c r="BO55" s="1282"/>
      <c r="BP55" s="1283"/>
      <c r="BQ55" s="1280"/>
      <c r="BR55" s="1280"/>
      <c r="BS55" s="1280"/>
      <c r="BT55" s="1280"/>
      <c r="BU55" s="1280"/>
      <c r="BV55" s="1280"/>
      <c r="BW55" s="1280"/>
      <c r="BX55" s="1283"/>
      <c r="BY55" s="1280"/>
      <c r="BZ55" s="1280"/>
      <c r="CA55" s="1280"/>
      <c r="CB55" s="1280"/>
      <c r="CC55" s="1280"/>
      <c r="CD55" s="1280"/>
      <c r="CE55" s="1280"/>
      <c r="CF55" s="1280">
        <v>41.5</v>
      </c>
      <c r="CG55" s="1280"/>
      <c r="CH55" s="1280"/>
      <c r="CI55" s="1280"/>
      <c r="CJ55" s="1280"/>
      <c r="CK55" s="1280"/>
      <c r="CL55" s="1280"/>
      <c r="CM55" s="1280"/>
      <c r="CN55" s="1280">
        <v>36.6</v>
      </c>
      <c r="CO55" s="1280"/>
      <c r="CP55" s="1280"/>
      <c r="CQ55" s="1280"/>
      <c r="CR55" s="1280"/>
      <c r="CS55" s="1280"/>
      <c r="CT55" s="1280"/>
      <c r="CU55" s="1280"/>
      <c r="CV55" s="1280">
        <v>37.700000000000003</v>
      </c>
      <c r="CW55" s="1280"/>
      <c r="CX55" s="1280"/>
      <c r="CY55" s="1280"/>
      <c r="CZ55" s="1280"/>
      <c r="DA55" s="1280"/>
      <c r="DB55" s="1280"/>
      <c r="DC55" s="1280"/>
    </row>
    <row r="56" spans="1:109">
      <c r="A56" s="382"/>
      <c r="B56" s="374"/>
      <c r="G56" s="1275"/>
      <c r="H56" s="1275"/>
      <c r="I56" s="1275"/>
      <c r="J56" s="1275"/>
      <c r="K56" s="1281"/>
      <c r="L56" s="1281"/>
      <c r="M56" s="1281"/>
      <c r="N56" s="1281"/>
      <c r="AN56" s="1279"/>
      <c r="AO56" s="1279"/>
      <c r="AP56" s="1279"/>
      <c r="AQ56" s="1279"/>
      <c r="AR56" s="1279"/>
      <c r="AS56" s="1279"/>
      <c r="AT56" s="1279"/>
      <c r="AU56" s="1279"/>
      <c r="AV56" s="1279"/>
      <c r="AW56" s="1279"/>
      <c r="AX56" s="1279"/>
      <c r="AY56" s="1279"/>
      <c r="AZ56" s="1279"/>
      <c r="BA56" s="1279"/>
      <c r="BB56" s="1282"/>
      <c r="BC56" s="1282"/>
      <c r="BD56" s="1282"/>
      <c r="BE56" s="1282"/>
      <c r="BF56" s="1282"/>
      <c r="BG56" s="1282"/>
      <c r="BH56" s="1282"/>
      <c r="BI56" s="1282"/>
      <c r="BJ56" s="1282"/>
      <c r="BK56" s="1282"/>
      <c r="BL56" s="1282"/>
      <c r="BM56" s="1282"/>
      <c r="BN56" s="1282"/>
      <c r="BO56" s="1282"/>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382" customFormat="1">
      <c r="B57" s="386"/>
      <c r="G57" s="1275"/>
      <c r="H57" s="1275"/>
      <c r="I57" s="1285"/>
      <c r="J57" s="1285"/>
      <c r="K57" s="1281"/>
      <c r="L57" s="1281"/>
      <c r="M57" s="1281"/>
      <c r="N57" s="1281"/>
      <c r="AM57" s="367"/>
      <c r="AN57" s="1279"/>
      <c r="AO57" s="1279"/>
      <c r="AP57" s="1279"/>
      <c r="AQ57" s="1279"/>
      <c r="AR57" s="1279"/>
      <c r="AS57" s="1279"/>
      <c r="AT57" s="1279"/>
      <c r="AU57" s="1279"/>
      <c r="AV57" s="1279"/>
      <c r="AW57" s="1279"/>
      <c r="AX57" s="1279"/>
      <c r="AY57" s="1279"/>
      <c r="AZ57" s="1279"/>
      <c r="BA57" s="1279"/>
      <c r="BB57" s="1282" t="s">
        <v>576</v>
      </c>
      <c r="BC57" s="1282"/>
      <c r="BD57" s="1282"/>
      <c r="BE57" s="1282"/>
      <c r="BF57" s="1282"/>
      <c r="BG57" s="1282"/>
      <c r="BH57" s="1282"/>
      <c r="BI57" s="1282"/>
      <c r="BJ57" s="1282"/>
      <c r="BK57" s="1282"/>
      <c r="BL57" s="1282"/>
      <c r="BM57" s="1282"/>
      <c r="BN57" s="1282"/>
      <c r="BO57" s="1282"/>
      <c r="BP57" s="1283"/>
      <c r="BQ57" s="1280"/>
      <c r="BR57" s="1280"/>
      <c r="BS57" s="1280"/>
      <c r="BT57" s="1280"/>
      <c r="BU57" s="1280"/>
      <c r="BV57" s="1280"/>
      <c r="BW57" s="1280"/>
      <c r="BX57" s="1283"/>
      <c r="BY57" s="1280"/>
      <c r="BZ57" s="1280"/>
      <c r="CA57" s="1280"/>
      <c r="CB57" s="1280"/>
      <c r="CC57" s="1280"/>
      <c r="CD57" s="1280"/>
      <c r="CE57" s="1280"/>
      <c r="CF57" s="1280">
        <v>56.4</v>
      </c>
      <c r="CG57" s="1280"/>
      <c r="CH57" s="1280"/>
      <c r="CI57" s="1280"/>
      <c r="CJ57" s="1280"/>
      <c r="CK57" s="1280"/>
      <c r="CL57" s="1280"/>
      <c r="CM57" s="1280"/>
      <c r="CN57" s="1280">
        <v>58.8</v>
      </c>
      <c r="CO57" s="1280"/>
      <c r="CP57" s="1280"/>
      <c r="CQ57" s="1280"/>
      <c r="CR57" s="1280"/>
      <c r="CS57" s="1280"/>
      <c r="CT57" s="1280"/>
      <c r="CU57" s="1280"/>
      <c r="CV57" s="1280">
        <v>58.8</v>
      </c>
      <c r="CW57" s="1280"/>
      <c r="CX57" s="1280"/>
      <c r="CY57" s="1280"/>
      <c r="CZ57" s="1280"/>
      <c r="DA57" s="1280"/>
      <c r="DB57" s="1280"/>
      <c r="DC57" s="1280"/>
      <c r="DD57" s="387"/>
      <c r="DE57" s="386"/>
    </row>
    <row r="58" spans="1:109" s="382" customFormat="1">
      <c r="A58" s="367"/>
      <c r="B58" s="386"/>
      <c r="G58" s="1275"/>
      <c r="H58" s="1275"/>
      <c r="I58" s="1285"/>
      <c r="J58" s="1285"/>
      <c r="K58" s="1281"/>
      <c r="L58" s="1281"/>
      <c r="M58" s="1281"/>
      <c r="N58" s="1281"/>
      <c r="AM58" s="367"/>
      <c r="AN58" s="1279"/>
      <c r="AO58" s="1279"/>
      <c r="AP58" s="1279"/>
      <c r="AQ58" s="1279"/>
      <c r="AR58" s="1279"/>
      <c r="AS58" s="1279"/>
      <c r="AT58" s="1279"/>
      <c r="AU58" s="1279"/>
      <c r="AV58" s="1279"/>
      <c r="AW58" s="1279"/>
      <c r="AX58" s="1279"/>
      <c r="AY58" s="1279"/>
      <c r="AZ58" s="1279"/>
      <c r="BA58" s="1279"/>
      <c r="BB58" s="1282"/>
      <c r="BC58" s="1282"/>
      <c r="BD58" s="1282"/>
      <c r="BE58" s="1282"/>
      <c r="BF58" s="1282"/>
      <c r="BG58" s="1282"/>
      <c r="BH58" s="1282"/>
      <c r="BI58" s="1282"/>
      <c r="BJ58" s="1282"/>
      <c r="BK58" s="1282"/>
      <c r="BL58" s="1282"/>
      <c r="BM58" s="1282"/>
      <c r="BN58" s="1282"/>
      <c r="BO58" s="1282"/>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578</v>
      </c>
    </row>
    <row r="64" spans="1:109">
      <c r="B64" s="374"/>
      <c r="G64" s="381"/>
      <c r="I64" s="394"/>
      <c r="J64" s="394"/>
      <c r="K64" s="394"/>
      <c r="L64" s="394"/>
      <c r="M64" s="394"/>
      <c r="N64" s="395"/>
      <c r="AM64" s="381"/>
      <c r="AN64" s="381" t="s">
        <v>571</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9" t="s">
        <v>579</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c r="B66" s="374"/>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c r="B67" s="374"/>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c r="B68" s="374"/>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c r="B69" s="374"/>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573</v>
      </c>
    </row>
    <row r="72" spans="2:107">
      <c r="B72" s="374"/>
      <c r="G72" s="1275"/>
      <c r="H72" s="1275"/>
      <c r="I72" s="1275"/>
      <c r="J72" s="1275"/>
      <c r="K72" s="384"/>
      <c r="L72" s="384"/>
      <c r="M72" s="385"/>
      <c r="N72" s="385"/>
      <c r="AN72" s="1276"/>
      <c r="AO72" s="1277"/>
      <c r="AP72" s="1277"/>
      <c r="AQ72" s="1277"/>
      <c r="AR72" s="1277"/>
      <c r="AS72" s="1277"/>
      <c r="AT72" s="1277"/>
      <c r="AU72" s="1277"/>
      <c r="AV72" s="1277"/>
      <c r="AW72" s="1277"/>
      <c r="AX72" s="1277"/>
      <c r="AY72" s="1277"/>
      <c r="AZ72" s="1277"/>
      <c r="BA72" s="1277"/>
      <c r="BB72" s="1277"/>
      <c r="BC72" s="1277"/>
      <c r="BD72" s="1277"/>
      <c r="BE72" s="1277"/>
      <c r="BF72" s="1277"/>
      <c r="BG72" s="1277"/>
      <c r="BH72" s="1277"/>
      <c r="BI72" s="1277"/>
      <c r="BJ72" s="1277"/>
      <c r="BK72" s="1277"/>
      <c r="BL72" s="1277"/>
      <c r="BM72" s="1277"/>
      <c r="BN72" s="1277"/>
      <c r="BO72" s="1278"/>
      <c r="BP72" s="1279" t="s">
        <v>534</v>
      </c>
      <c r="BQ72" s="1279"/>
      <c r="BR72" s="1279"/>
      <c r="BS72" s="1279"/>
      <c r="BT72" s="1279"/>
      <c r="BU72" s="1279"/>
      <c r="BV72" s="1279"/>
      <c r="BW72" s="1279"/>
      <c r="BX72" s="1279" t="s">
        <v>535</v>
      </c>
      <c r="BY72" s="1279"/>
      <c r="BZ72" s="1279"/>
      <c r="CA72" s="1279"/>
      <c r="CB72" s="1279"/>
      <c r="CC72" s="1279"/>
      <c r="CD72" s="1279"/>
      <c r="CE72" s="1279"/>
      <c r="CF72" s="1279" t="s">
        <v>536</v>
      </c>
      <c r="CG72" s="1279"/>
      <c r="CH72" s="1279"/>
      <c r="CI72" s="1279"/>
      <c r="CJ72" s="1279"/>
      <c r="CK72" s="1279"/>
      <c r="CL72" s="1279"/>
      <c r="CM72" s="1279"/>
      <c r="CN72" s="1279" t="s">
        <v>537</v>
      </c>
      <c r="CO72" s="1279"/>
      <c r="CP72" s="1279"/>
      <c r="CQ72" s="1279"/>
      <c r="CR72" s="1279"/>
      <c r="CS72" s="1279"/>
      <c r="CT72" s="1279"/>
      <c r="CU72" s="1279"/>
      <c r="CV72" s="1279" t="s">
        <v>538</v>
      </c>
      <c r="CW72" s="1279"/>
      <c r="CX72" s="1279"/>
      <c r="CY72" s="1279"/>
      <c r="CZ72" s="1279"/>
      <c r="DA72" s="1279"/>
      <c r="DB72" s="1279"/>
      <c r="DC72" s="1279"/>
    </row>
    <row r="73" spans="2:107">
      <c r="B73" s="374"/>
      <c r="G73" s="1286"/>
      <c r="H73" s="1286"/>
      <c r="I73" s="1286"/>
      <c r="J73" s="1286"/>
      <c r="K73" s="1287"/>
      <c r="L73" s="1287"/>
      <c r="M73" s="1287"/>
      <c r="N73" s="1287"/>
      <c r="AM73" s="383"/>
      <c r="AN73" s="1282" t="s">
        <v>574</v>
      </c>
      <c r="AO73" s="1282"/>
      <c r="AP73" s="1282"/>
      <c r="AQ73" s="1282"/>
      <c r="AR73" s="1282"/>
      <c r="AS73" s="1282"/>
      <c r="AT73" s="1282"/>
      <c r="AU73" s="1282"/>
      <c r="AV73" s="1282"/>
      <c r="AW73" s="1282"/>
      <c r="AX73" s="1282"/>
      <c r="AY73" s="1282"/>
      <c r="AZ73" s="1282"/>
      <c r="BA73" s="1282"/>
      <c r="BB73" s="1282" t="s">
        <v>575</v>
      </c>
      <c r="BC73" s="1282"/>
      <c r="BD73" s="1282"/>
      <c r="BE73" s="1282"/>
      <c r="BF73" s="1282"/>
      <c r="BG73" s="1282"/>
      <c r="BH73" s="1282"/>
      <c r="BI73" s="1282"/>
      <c r="BJ73" s="1282"/>
      <c r="BK73" s="1282"/>
      <c r="BL73" s="1282"/>
      <c r="BM73" s="1282"/>
      <c r="BN73" s="1282"/>
      <c r="BO73" s="1282"/>
      <c r="BP73" s="1280">
        <v>67.3</v>
      </c>
      <c r="BQ73" s="1280"/>
      <c r="BR73" s="1280"/>
      <c r="BS73" s="1280"/>
      <c r="BT73" s="1280"/>
      <c r="BU73" s="1280"/>
      <c r="BV73" s="1280"/>
      <c r="BW73" s="1280"/>
      <c r="BX73" s="1280">
        <v>66.900000000000006</v>
      </c>
      <c r="BY73" s="1280"/>
      <c r="BZ73" s="1280"/>
      <c r="CA73" s="1280"/>
      <c r="CB73" s="1280"/>
      <c r="CC73" s="1280"/>
      <c r="CD73" s="1280"/>
      <c r="CE73" s="1280"/>
      <c r="CF73" s="1280">
        <v>64.599999999999994</v>
      </c>
      <c r="CG73" s="1280"/>
      <c r="CH73" s="1280"/>
      <c r="CI73" s="1280"/>
      <c r="CJ73" s="1280"/>
      <c r="CK73" s="1280"/>
      <c r="CL73" s="1280"/>
      <c r="CM73" s="1280"/>
      <c r="CN73" s="1280">
        <v>65.7</v>
      </c>
      <c r="CO73" s="1280"/>
      <c r="CP73" s="1280"/>
      <c r="CQ73" s="1280"/>
      <c r="CR73" s="1280"/>
      <c r="CS73" s="1280"/>
      <c r="CT73" s="1280"/>
      <c r="CU73" s="1280"/>
      <c r="CV73" s="1280">
        <v>66</v>
      </c>
      <c r="CW73" s="1280"/>
      <c r="CX73" s="1280"/>
      <c r="CY73" s="1280"/>
      <c r="CZ73" s="1280"/>
      <c r="DA73" s="1280"/>
      <c r="DB73" s="1280"/>
      <c r="DC73" s="1280"/>
    </row>
    <row r="74" spans="2:107">
      <c r="B74" s="374"/>
      <c r="G74" s="1286"/>
      <c r="H74" s="1286"/>
      <c r="I74" s="1286"/>
      <c r="J74" s="1286"/>
      <c r="K74" s="1287"/>
      <c r="L74" s="1287"/>
      <c r="M74" s="1287"/>
      <c r="N74" s="1287"/>
      <c r="AM74" s="383"/>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c r="B75" s="374"/>
      <c r="G75" s="1286"/>
      <c r="H75" s="1286"/>
      <c r="I75" s="1275"/>
      <c r="J75" s="1275"/>
      <c r="K75" s="1281"/>
      <c r="L75" s="1281"/>
      <c r="M75" s="1281"/>
      <c r="N75" s="1281"/>
      <c r="AM75" s="383"/>
      <c r="AN75" s="1282"/>
      <c r="AO75" s="1282"/>
      <c r="AP75" s="1282"/>
      <c r="AQ75" s="1282"/>
      <c r="AR75" s="1282"/>
      <c r="AS75" s="1282"/>
      <c r="AT75" s="1282"/>
      <c r="AU75" s="1282"/>
      <c r="AV75" s="1282"/>
      <c r="AW75" s="1282"/>
      <c r="AX75" s="1282"/>
      <c r="AY75" s="1282"/>
      <c r="AZ75" s="1282"/>
      <c r="BA75" s="1282"/>
      <c r="BB75" s="1282" t="s">
        <v>580</v>
      </c>
      <c r="BC75" s="1282"/>
      <c r="BD75" s="1282"/>
      <c r="BE75" s="1282"/>
      <c r="BF75" s="1282"/>
      <c r="BG75" s="1282"/>
      <c r="BH75" s="1282"/>
      <c r="BI75" s="1282"/>
      <c r="BJ75" s="1282"/>
      <c r="BK75" s="1282"/>
      <c r="BL75" s="1282"/>
      <c r="BM75" s="1282"/>
      <c r="BN75" s="1282"/>
      <c r="BO75" s="1282"/>
      <c r="BP75" s="1280">
        <v>7</v>
      </c>
      <c r="BQ75" s="1280"/>
      <c r="BR75" s="1280"/>
      <c r="BS75" s="1280"/>
      <c r="BT75" s="1280"/>
      <c r="BU75" s="1280"/>
      <c r="BV75" s="1280"/>
      <c r="BW75" s="1280"/>
      <c r="BX75" s="1280">
        <v>5.9</v>
      </c>
      <c r="BY75" s="1280"/>
      <c r="BZ75" s="1280"/>
      <c r="CA75" s="1280"/>
      <c r="CB75" s="1280"/>
      <c r="CC75" s="1280"/>
      <c r="CD75" s="1280"/>
      <c r="CE75" s="1280"/>
      <c r="CF75" s="1280">
        <v>5.4</v>
      </c>
      <c r="CG75" s="1280"/>
      <c r="CH75" s="1280"/>
      <c r="CI75" s="1280"/>
      <c r="CJ75" s="1280"/>
      <c r="CK75" s="1280"/>
      <c r="CL75" s="1280"/>
      <c r="CM75" s="1280"/>
      <c r="CN75" s="1280">
        <v>5.4</v>
      </c>
      <c r="CO75" s="1280"/>
      <c r="CP75" s="1280"/>
      <c r="CQ75" s="1280"/>
      <c r="CR75" s="1280"/>
      <c r="CS75" s="1280"/>
      <c r="CT75" s="1280"/>
      <c r="CU75" s="1280"/>
      <c r="CV75" s="1280">
        <v>5.8</v>
      </c>
      <c r="CW75" s="1280"/>
      <c r="CX75" s="1280"/>
      <c r="CY75" s="1280"/>
      <c r="CZ75" s="1280"/>
      <c r="DA75" s="1280"/>
      <c r="DB75" s="1280"/>
      <c r="DC75" s="1280"/>
    </row>
    <row r="76" spans="2:107">
      <c r="B76" s="374"/>
      <c r="G76" s="1286"/>
      <c r="H76" s="1286"/>
      <c r="I76" s="1275"/>
      <c r="J76" s="1275"/>
      <c r="K76" s="1281"/>
      <c r="L76" s="1281"/>
      <c r="M76" s="1281"/>
      <c r="N76" s="1281"/>
      <c r="AM76" s="383"/>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c r="B77" s="374"/>
      <c r="G77" s="1275"/>
      <c r="H77" s="1275"/>
      <c r="I77" s="1275"/>
      <c r="J77" s="1275"/>
      <c r="K77" s="1287"/>
      <c r="L77" s="1287"/>
      <c r="M77" s="1287"/>
      <c r="N77" s="1287"/>
      <c r="AN77" s="1279" t="s">
        <v>577</v>
      </c>
      <c r="AO77" s="1279"/>
      <c r="AP77" s="1279"/>
      <c r="AQ77" s="1279"/>
      <c r="AR77" s="1279"/>
      <c r="AS77" s="1279"/>
      <c r="AT77" s="1279"/>
      <c r="AU77" s="1279"/>
      <c r="AV77" s="1279"/>
      <c r="AW77" s="1279"/>
      <c r="AX77" s="1279"/>
      <c r="AY77" s="1279"/>
      <c r="AZ77" s="1279"/>
      <c r="BA77" s="1279"/>
      <c r="BB77" s="1282" t="s">
        <v>575</v>
      </c>
      <c r="BC77" s="1282"/>
      <c r="BD77" s="1282"/>
      <c r="BE77" s="1282"/>
      <c r="BF77" s="1282"/>
      <c r="BG77" s="1282"/>
      <c r="BH77" s="1282"/>
      <c r="BI77" s="1282"/>
      <c r="BJ77" s="1282"/>
      <c r="BK77" s="1282"/>
      <c r="BL77" s="1282"/>
      <c r="BM77" s="1282"/>
      <c r="BN77" s="1282"/>
      <c r="BO77" s="1282"/>
      <c r="BP77" s="1280">
        <v>65.3</v>
      </c>
      <c r="BQ77" s="1280"/>
      <c r="BR77" s="1280"/>
      <c r="BS77" s="1280"/>
      <c r="BT77" s="1280"/>
      <c r="BU77" s="1280"/>
      <c r="BV77" s="1280"/>
      <c r="BW77" s="1280"/>
      <c r="BX77" s="1280">
        <v>60.8</v>
      </c>
      <c r="BY77" s="1280"/>
      <c r="BZ77" s="1280"/>
      <c r="CA77" s="1280"/>
      <c r="CB77" s="1280"/>
      <c r="CC77" s="1280"/>
      <c r="CD77" s="1280"/>
      <c r="CE77" s="1280"/>
      <c r="CF77" s="1280">
        <v>41.5</v>
      </c>
      <c r="CG77" s="1280"/>
      <c r="CH77" s="1280"/>
      <c r="CI77" s="1280"/>
      <c r="CJ77" s="1280"/>
      <c r="CK77" s="1280"/>
      <c r="CL77" s="1280"/>
      <c r="CM77" s="1280"/>
      <c r="CN77" s="1280">
        <v>36.6</v>
      </c>
      <c r="CO77" s="1280"/>
      <c r="CP77" s="1280"/>
      <c r="CQ77" s="1280"/>
      <c r="CR77" s="1280"/>
      <c r="CS77" s="1280"/>
      <c r="CT77" s="1280"/>
      <c r="CU77" s="1280"/>
      <c r="CV77" s="1280">
        <v>37.700000000000003</v>
      </c>
      <c r="CW77" s="1280"/>
      <c r="CX77" s="1280"/>
      <c r="CY77" s="1280"/>
      <c r="CZ77" s="1280"/>
      <c r="DA77" s="1280"/>
      <c r="DB77" s="1280"/>
      <c r="DC77" s="1280"/>
    </row>
    <row r="78" spans="2:107">
      <c r="B78" s="374"/>
      <c r="G78" s="1275"/>
      <c r="H78" s="1275"/>
      <c r="I78" s="1275"/>
      <c r="J78" s="1275"/>
      <c r="K78" s="1287"/>
      <c r="L78" s="1287"/>
      <c r="M78" s="1287"/>
      <c r="N78" s="1287"/>
      <c r="AN78" s="1279"/>
      <c r="AO78" s="1279"/>
      <c r="AP78" s="1279"/>
      <c r="AQ78" s="1279"/>
      <c r="AR78" s="1279"/>
      <c r="AS78" s="1279"/>
      <c r="AT78" s="1279"/>
      <c r="AU78" s="1279"/>
      <c r="AV78" s="1279"/>
      <c r="AW78" s="1279"/>
      <c r="AX78" s="1279"/>
      <c r="AY78" s="1279"/>
      <c r="AZ78" s="1279"/>
      <c r="BA78" s="1279"/>
      <c r="BB78" s="1282"/>
      <c r="BC78" s="1282"/>
      <c r="BD78" s="1282"/>
      <c r="BE78" s="1282"/>
      <c r="BF78" s="1282"/>
      <c r="BG78" s="1282"/>
      <c r="BH78" s="1282"/>
      <c r="BI78" s="1282"/>
      <c r="BJ78" s="1282"/>
      <c r="BK78" s="1282"/>
      <c r="BL78" s="1282"/>
      <c r="BM78" s="1282"/>
      <c r="BN78" s="1282"/>
      <c r="BO78" s="1282"/>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c r="B79" s="374"/>
      <c r="G79" s="1275"/>
      <c r="H79" s="1275"/>
      <c r="I79" s="1285"/>
      <c r="J79" s="1285"/>
      <c r="K79" s="1288"/>
      <c r="L79" s="1288"/>
      <c r="M79" s="1288"/>
      <c r="N79" s="1288"/>
      <c r="AN79" s="1279"/>
      <c r="AO79" s="1279"/>
      <c r="AP79" s="1279"/>
      <c r="AQ79" s="1279"/>
      <c r="AR79" s="1279"/>
      <c r="AS79" s="1279"/>
      <c r="AT79" s="1279"/>
      <c r="AU79" s="1279"/>
      <c r="AV79" s="1279"/>
      <c r="AW79" s="1279"/>
      <c r="AX79" s="1279"/>
      <c r="AY79" s="1279"/>
      <c r="AZ79" s="1279"/>
      <c r="BA79" s="1279"/>
      <c r="BB79" s="1282" t="s">
        <v>580</v>
      </c>
      <c r="BC79" s="1282"/>
      <c r="BD79" s="1282"/>
      <c r="BE79" s="1282"/>
      <c r="BF79" s="1282"/>
      <c r="BG79" s="1282"/>
      <c r="BH79" s="1282"/>
      <c r="BI79" s="1282"/>
      <c r="BJ79" s="1282"/>
      <c r="BK79" s="1282"/>
      <c r="BL79" s="1282"/>
      <c r="BM79" s="1282"/>
      <c r="BN79" s="1282"/>
      <c r="BO79" s="1282"/>
      <c r="BP79" s="1280">
        <v>12</v>
      </c>
      <c r="BQ79" s="1280"/>
      <c r="BR79" s="1280"/>
      <c r="BS79" s="1280"/>
      <c r="BT79" s="1280"/>
      <c r="BU79" s="1280"/>
      <c r="BV79" s="1280"/>
      <c r="BW79" s="1280"/>
      <c r="BX79" s="1280">
        <v>11.1</v>
      </c>
      <c r="BY79" s="1280"/>
      <c r="BZ79" s="1280"/>
      <c r="CA79" s="1280"/>
      <c r="CB79" s="1280"/>
      <c r="CC79" s="1280"/>
      <c r="CD79" s="1280"/>
      <c r="CE79" s="1280"/>
      <c r="CF79" s="1280">
        <v>9.6</v>
      </c>
      <c r="CG79" s="1280"/>
      <c r="CH79" s="1280"/>
      <c r="CI79" s="1280"/>
      <c r="CJ79" s="1280"/>
      <c r="CK79" s="1280"/>
      <c r="CL79" s="1280"/>
      <c r="CM79" s="1280"/>
      <c r="CN79" s="1280">
        <v>9.1999999999999993</v>
      </c>
      <c r="CO79" s="1280"/>
      <c r="CP79" s="1280"/>
      <c r="CQ79" s="1280"/>
      <c r="CR79" s="1280"/>
      <c r="CS79" s="1280"/>
      <c r="CT79" s="1280"/>
      <c r="CU79" s="1280"/>
      <c r="CV79" s="1280">
        <v>8.9</v>
      </c>
      <c r="CW79" s="1280"/>
      <c r="CX79" s="1280"/>
      <c r="CY79" s="1280"/>
      <c r="CZ79" s="1280"/>
      <c r="DA79" s="1280"/>
      <c r="DB79" s="1280"/>
      <c r="DC79" s="1280"/>
    </row>
    <row r="80" spans="2:107">
      <c r="B80" s="374"/>
      <c r="G80" s="1275"/>
      <c r="H80" s="1275"/>
      <c r="I80" s="1285"/>
      <c r="J80" s="1285"/>
      <c r="K80" s="1288"/>
      <c r="L80" s="1288"/>
      <c r="M80" s="1288"/>
      <c r="N80" s="1288"/>
      <c r="AN80" s="1279"/>
      <c r="AO80" s="1279"/>
      <c r="AP80" s="1279"/>
      <c r="AQ80" s="1279"/>
      <c r="AR80" s="1279"/>
      <c r="AS80" s="1279"/>
      <c r="AT80" s="1279"/>
      <c r="AU80" s="1279"/>
      <c r="AV80" s="1279"/>
      <c r="AW80" s="1279"/>
      <c r="AX80" s="1279"/>
      <c r="AY80" s="1279"/>
      <c r="AZ80" s="1279"/>
      <c r="BA80" s="1279"/>
      <c r="BB80" s="1282"/>
      <c r="BC80" s="1282"/>
      <c r="BD80" s="1282"/>
      <c r="BE80" s="1282"/>
      <c r="BF80" s="1282"/>
      <c r="BG80" s="1282"/>
      <c r="BH80" s="1282"/>
      <c r="BI80" s="1282"/>
      <c r="BJ80" s="1282"/>
      <c r="BK80" s="1282"/>
      <c r="BL80" s="1282"/>
      <c r="BM80" s="1282"/>
      <c r="BN80" s="1282"/>
      <c r="BO80" s="1282"/>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fFQqGtqa0puQYTp/l4ugCB2mKJZ7hN/PKVSQTx4QYcXUKSdNrbCBbY9PZAM+N3AyXiyZFFkbqaAagIabDNwtUQ==" saltValue="PDLkE3/Hlq7TX+8JDmPg0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joctSbOobWjTeVUD340Tr4LbVBQxqzQPW/VL0LWlePmOHBUwvjMxeM/9cCQReUkx6iXg0+wgD+/e/k1j4EPIZA==" saltValue="MWrNAb4PqAnr80APFvIZlg==" spinCount="100000" sheet="1" objects="1" scenarios="1"/>
  <dataConsolidate/>
  <phoneticPr fontId="2"/>
  <printOptions horizontalCentered="1" verticalCentered="1"/>
  <pageMargins left="0" right="0" top="0.19685039370078741" bottom="0.31496062992125984"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kq4aO8uY5LkpXxaCGufPzSGVaWEhT/pFBHXQZXoqlcq/Us/erA6cKZBSW4Lh/2JgvPAvUXF01WkecLK0hW/Gzg==" saltValue="+FUGwYw9B6PXBvHrj78RYw==" spinCount="100000" sheet="1" objects="1" scenarios="1"/>
  <dataConsolidate/>
  <phoneticPr fontId="2"/>
  <printOptions horizontalCentered="1" verticalCentered="1"/>
  <pageMargins left="0" right="0" top="0.19685039370078741" bottom="0.31496062992125984"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531</v>
      </c>
      <c r="G2" s="136"/>
      <c r="H2" s="137"/>
    </row>
    <row r="3" spans="1:8">
      <c r="A3" s="133" t="s">
        <v>524</v>
      </c>
      <c r="B3" s="138"/>
      <c r="C3" s="139"/>
      <c r="D3" s="140">
        <v>42829</v>
      </c>
      <c r="E3" s="141"/>
      <c r="F3" s="142">
        <v>90961</v>
      </c>
      <c r="G3" s="143"/>
      <c r="H3" s="144"/>
    </row>
    <row r="4" spans="1:8">
      <c r="A4" s="145"/>
      <c r="B4" s="146"/>
      <c r="C4" s="147"/>
      <c r="D4" s="148">
        <v>23446</v>
      </c>
      <c r="E4" s="149"/>
      <c r="F4" s="150">
        <v>37720</v>
      </c>
      <c r="G4" s="151"/>
      <c r="H4" s="152"/>
    </row>
    <row r="5" spans="1:8">
      <c r="A5" s="133" t="s">
        <v>526</v>
      </c>
      <c r="B5" s="138"/>
      <c r="C5" s="139"/>
      <c r="D5" s="140">
        <v>40676</v>
      </c>
      <c r="E5" s="141"/>
      <c r="F5" s="142">
        <v>106614</v>
      </c>
      <c r="G5" s="143"/>
      <c r="H5" s="144"/>
    </row>
    <row r="6" spans="1:8">
      <c r="A6" s="145"/>
      <c r="B6" s="146"/>
      <c r="C6" s="147"/>
      <c r="D6" s="148">
        <v>19572</v>
      </c>
      <c r="E6" s="149"/>
      <c r="F6" s="150">
        <v>45545</v>
      </c>
      <c r="G6" s="151"/>
      <c r="H6" s="152"/>
    </row>
    <row r="7" spans="1:8">
      <c r="A7" s="133" t="s">
        <v>527</v>
      </c>
      <c r="B7" s="138"/>
      <c r="C7" s="139"/>
      <c r="D7" s="140">
        <v>47884</v>
      </c>
      <c r="E7" s="141"/>
      <c r="F7" s="142">
        <v>63727</v>
      </c>
      <c r="G7" s="143"/>
      <c r="H7" s="144"/>
    </row>
    <row r="8" spans="1:8">
      <c r="A8" s="145"/>
      <c r="B8" s="146"/>
      <c r="C8" s="147"/>
      <c r="D8" s="148">
        <v>26365</v>
      </c>
      <c r="E8" s="149"/>
      <c r="F8" s="150">
        <v>34577</v>
      </c>
      <c r="G8" s="151"/>
      <c r="H8" s="152"/>
    </row>
    <row r="9" spans="1:8">
      <c r="A9" s="133" t="s">
        <v>528</v>
      </c>
      <c r="B9" s="138"/>
      <c r="C9" s="139"/>
      <c r="D9" s="140">
        <v>52584</v>
      </c>
      <c r="E9" s="141"/>
      <c r="F9" s="142">
        <v>66954</v>
      </c>
      <c r="G9" s="143"/>
      <c r="H9" s="144"/>
    </row>
    <row r="10" spans="1:8">
      <c r="A10" s="145"/>
      <c r="B10" s="146"/>
      <c r="C10" s="147"/>
      <c r="D10" s="148">
        <v>34359</v>
      </c>
      <c r="E10" s="149"/>
      <c r="F10" s="150">
        <v>37305</v>
      </c>
      <c r="G10" s="151"/>
      <c r="H10" s="152"/>
    </row>
    <row r="11" spans="1:8">
      <c r="A11" s="133" t="s">
        <v>529</v>
      </c>
      <c r="B11" s="138"/>
      <c r="C11" s="139"/>
      <c r="D11" s="140">
        <v>20436</v>
      </c>
      <c r="E11" s="141"/>
      <c r="F11" s="142">
        <v>72656</v>
      </c>
      <c r="G11" s="143"/>
      <c r="H11" s="144"/>
    </row>
    <row r="12" spans="1:8">
      <c r="A12" s="145"/>
      <c r="B12" s="146"/>
      <c r="C12" s="153"/>
      <c r="D12" s="148">
        <v>11349</v>
      </c>
      <c r="E12" s="149"/>
      <c r="F12" s="150">
        <v>36448</v>
      </c>
      <c r="G12" s="151"/>
      <c r="H12" s="152"/>
    </row>
    <row r="13" spans="1:8">
      <c r="A13" s="133"/>
      <c r="B13" s="138"/>
      <c r="C13" s="154"/>
      <c r="D13" s="155">
        <v>40882</v>
      </c>
      <c r="E13" s="156"/>
      <c r="F13" s="157">
        <v>80182</v>
      </c>
      <c r="G13" s="158"/>
      <c r="H13" s="144"/>
    </row>
    <row r="14" spans="1:8">
      <c r="A14" s="145"/>
      <c r="B14" s="146"/>
      <c r="C14" s="147"/>
      <c r="D14" s="148">
        <v>23018</v>
      </c>
      <c r="E14" s="149"/>
      <c r="F14" s="150">
        <v>38319</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7.95</v>
      </c>
      <c r="C19" s="159">
        <f>ROUND(VALUE(SUBSTITUTE(実質収支比率等に係る経年分析!G$48,"▲","-")),2)</f>
        <v>7</v>
      </c>
      <c r="D19" s="159">
        <f>ROUND(VALUE(SUBSTITUTE(実質収支比率等に係る経年分析!H$48,"▲","-")),2)</f>
        <v>8.9</v>
      </c>
      <c r="E19" s="159">
        <f>ROUND(VALUE(SUBSTITUTE(実質収支比率等に係る経年分析!I$48,"▲","-")),2)</f>
        <v>7.12</v>
      </c>
      <c r="F19" s="159">
        <f>ROUND(VALUE(SUBSTITUTE(実質収支比率等に係る経年分析!J$48,"▲","-")),2)</f>
        <v>10.63</v>
      </c>
    </row>
    <row r="20" spans="1:11">
      <c r="A20" s="159" t="s">
        <v>48</v>
      </c>
      <c r="B20" s="159">
        <f>ROUND(VALUE(SUBSTITUTE(実質収支比率等に係る経年分析!F$47,"▲","-")),2)</f>
        <v>14.36</v>
      </c>
      <c r="C20" s="159">
        <f>ROUND(VALUE(SUBSTITUTE(実質収支比率等に係る経年分析!G$47,"▲","-")),2)</f>
        <v>13.71</v>
      </c>
      <c r="D20" s="159">
        <f>ROUND(VALUE(SUBSTITUTE(実質収支比率等に係る経年分析!H$47,"▲","-")),2)</f>
        <v>12.42</v>
      </c>
      <c r="E20" s="159">
        <f>ROUND(VALUE(SUBSTITUTE(実質収支比率等に係る経年分析!I$47,"▲","-")),2)</f>
        <v>12.59</v>
      </c>
      <c r="F20" s="159">
        <f>ROUND(VALUE(SUBSTITUTE(実質収支比率等に係る経年分析!J$47,"▲","-")),2)</f>
        <v>12.78</v>
      </c>
    </row>
    <row r="21" spans="1:11">
      <c r="A21" s="159" t="s">
        <v>49</v>
      </c>
      <c r="B21" s="159">
        <f>IF(ISNUMBER(VALUE(SUBSTITUTE(実質収支比率等に係る経年分析!F$49,"▲","-"))),ROUND(VALUE(SUBSTITUTE(実質収支比率等に係る経年分析!F$49,"▲","-")),2),NA())</f>
        <v>0.1</v>
      </c>
      <c r="C21" s="159">
        <f>IF(ISNUMBER(VALUE(SUBSTITUTE(実質収支比率等に係る経年分析!G$49,"▲","-"))),ROUND(VALUE(SUBSTITUTE(実質収支比率等に係る経年分析!G$49,"▲","-")),2),NA())</f>
        <v>-1.56</v>
      </c>
      <c r="D21" s="159">
        <f>IF(ISNUMBER(VALUE(SUBSTITUTE(実質収支比率等に係る経年分析!H$49,"▲","-"))),ROUND(VALUE(SUBSTITUTE(実質収支比率等に係る経年分析!H$49,"▲","-")),2),NA())</f>
        <v>1.1200000000000001</v>
      </c>
      <c r="E21" s="159">
        <f>IF(ISNUMBER(VALUE(SUBSTITUTE(実質収支比率等に係る経年分析!I$49,"▲","-"))),ROUND(VALUE(SUBSTITUTE(実質収支比率等に係る経年分析!I$49,"▲","-")),2),NA())</f>
        <v>-1.9</v>
      </c>
      <c r="F21" s="159">
        <f>IF(ISNUMBER(VALUE(SUBSTITUTE(実質収支比率等に係る経年分析!J$49,"▲","-"))),ROUND(VALUE(SUBSTITUTE(実質収支比率等に係る経年分析!J$49,"▲","-")),2),NA())</f>
        <v>3.77</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c r="A31" s="160" t="e">
        <f>IF(連結実質赤字比率に係る赤字・黒字の構成分析!C$39="",NA(),連結実質赤字比率に係る赤字・黒字の構成分析!C$39)</f>
        <v>#N/A</v>
      </c>
      <c r="B31" s="160" t="e">
        <f>IF(ROUND(VALUE(SUBSTITUTE(連結実質赤字比率に係る赤字・黒字の構成分析!F$39,"▲", "-")), 2) &lt; 0, ABS(ROUND(VALUE(SUBSTITUTE(連結実質赤字比率に係る赤字・黒字の構成分析!F$39,"▲", "-")), 2)), NA())</f>
        <v>#VALUE!</v>
      </c>
      <c r="C31" s="160" t="e">
        <f>IF(ROUND(VALUE(SUBSTITUTE(連結実質赤字比率に係る赤字・黒字の構成分析!F$39,"▲", "-")), 2) &gt;= 0, ABS(ROUND(VALUE(SUBSTITUTE(連結実質赤字比率に係る赤字・黒字の構成分析!F$39,"▲", "-")), 2)), NA())</f>
        <v>#VALUE!</v>
      </c>
      <c r="D31" s="160" t="e">
        <f>IF(ROUND(VALUE(SUBSTITUTE(連結実質赤字比率に係る赤字・黒字の構成分析!G$39,"▲", "-")), 2) &lt; 0, ABS(ROUND(VALUE(SUBSTITUTE(連結実質赤字比率に係る赤字・黒字の構成分析!G$39,"▲", "-")), 2)), NA())</f>
        <v>#VALUE!</v>
      </c>
      <c r="E31" s="160" t="e">
        <f>IF(ROUND(VALUE(SUBSTITUTE(連結実質赤字比率に係る赤字・黒字の構成分析!G$39,"▲", "-")), 2) &gt;= 0, ABS(ROUND(VALUE(SUBSTITUTE(連結実質赤字比率に係る赤字・黒字の構成分析!G$39,"▲", "-")), 2)), NA())</f>
        <v>#VALUE!</v>
      </c>
      <c r="F31" s="160" t="e">
        <f>IF(ROUND(VALUE(SUBSTITUTE(連結実質赤字比率に係る赤字・黒字の構成分析!H$39,"▲", "-")), 2) &lt; 0, ABS(ROUND(VALUE(SUBSTITUTE(連結実質赤字比率に係る赤字・黒字の構成分析!H$39,"▲", "-")), 2)), NA())</f>
        <v>#VALUE!</v>
      </c>
      <c r="G31" s="160" t="e">
        <f>IF(ROUND(VALUE(SUBSTITUTE(連結実質赤字比率に係る赤字・黒字の構成分析!H$39,"▲", "-")), 2) &gt;= 0, ABS(ROUND(VALUE(SUBSTITUTE(連結実質赤字比率に係る赤字・黒字の構成分析!H$39,"▲", "-")), 2)), NA())</f>
        <v>#VALUE!</v>
      </c>
      <c r="H31" s="160" t="e">
        <f>IF(ROUND(VALUE(SUBSTITUTE(連結実質赤字比率に係る赤字・黒字の構成分析!I$39,"▲", "-")), 2) &lt; 0, ABS(ROUND(VALUE(SUBSTITUTE(連結実質赤字比率に係る赤字・黒字の構成分析!I$39,"▲", "-")), 2)), NA())</f>
        <v>#VALUE!</v>
      </c>
      <c r="I31" s="160" t="e">
        <f>IF(ROUND(VALUE(SUBSTITUTE(連結実質赤字比率に係る赤字・黒字の構成分析!I$39,"▲", "-")), 2) &gt;= 0, ABS(ROUND(VALUE(SUBSTITUTE(連結実質赤字比率に係る赤字・黒字の構成分析!I$39,"▲", "-")), 2)), NA())</f>
        <v>#VALUE!</v>
      </c>
      <c r="J31" s="160" t="e">
        <f>IF(ROUND(VALUE(SUBSTITUTE(連結実質赤字比率に係る赤字・黒字の構成分析!J$39,"▲", "-")), 2) &lt; 0, ABS(ROUND(VALUE(SUBSTITUTE(連結実質赤字比率に係る赤字・黒字の構成分析!J$39,"▲", "-")), 2)), NA())</f>
        <v>#VALUE!</v>
      </c>
      <c r="K31" s="160" t="e">
        <f>IF(ROUND(VALUE(SUBSTITUTE(連結実質赤字比率に係る赤字・黒字の構成分析!J$39,"▲", "-")), 2) &gt;= 0, ABS(ROUND(VALUE(SUBSTITUTE(連結実質赤字比率に係る赤字・黒字の構成分析!J$39,"▲", "-")), 2)), NA())</f>
        <v>#VALUE!</v>
      </c>
    </row>
    <row r="32" spans="1:11">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2.13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0.03</v>
      </c>
    </row>
    <row r="33" spans="1:16">
      <c r="A33" s="160" t="str">
        <f>IF(連結実質赤字比率に係る赤字・黒字の構成分析!C$37="",NA(),連結実質赤字比率に係る赤字・黒字の構成分析!C$37)</f>
        <v>下水道事業特別会計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7.0000000000000007E-2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0.1</v>
      </c>
    </row>
    <row r="34" spans="1:16">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1.98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1.86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2.75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3.55</v>
      </c>
    </row>
    <row r="35" spans="1:16">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3.53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3.01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2.11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1.58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4.4800000000000004</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7.94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6.99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7.11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10.63</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1741</v>
      </c>
      <c r="E42" s="161"/>
      <c r="F42" s="161"/>
      <c r="G42" s="161">
        <f>'実質公債費比率（分子）の構造'!L$52</f>
        <v>1829</v>
      </c>
      <c r="H42" s="161"/>
      <c r="I42" s="161"/>
      <c r="J42" s="161">
        <f>'実質公債費比率（分子）の構造'!M$52</f>
        <v>1784</v>
      </c>
      <c r="K42" s="161"/>
      <c r="L42" s="161"/>
      <c r="M42" s="161">
        <f>'実質公債費比率（分子）の構造'!N$52</f>
        <v>1766</v>
      </c>
      <c r="N42" s="161"/>
      <c r="O42" s="161"/>
      <c r="P42" s="161">
        <f>'実質公債費比率（分子）の構造'!O$52</f>
        <v>1773</v>
      </c>
    </row>
    <row r="43" spans="1:16">
      <c r="A43" s="161" t="s">
        <v>57</v>
      </c>
      <c r="B43" s="161">
        <f>'実質公債費比率（分子）の構造'!K$51</f>
        <v>0</v>
      </c>
      <c r="C43" s="161"/>
      <c r="D43" s="161"/>
      <c r="E43" s="161">
        <f>'実質公債費比率（分子）の構造'!L$51</f>
        <v>0</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f>'実質公債費比率（分子）の構造'!K$50</f>
        <v>54</v>
      </c>
      <c r="C44" s="161"/>
      <c r="D44" s="161"/>
      <c r="E44" s="161">
        <f>'実質公債費比率（分子）の構造'!L$50</f>
        <v>52</v>
      </c>
      <c r="F44" s="161"/>
      <c r="G44" s="161"/>
      <c r="H44" s="161">
        <f>'実質公債費比率（分子）の構造'!M$50</f>
        <v>54</v>
      </c>
      <c r="I44" s="161"/>
      <c r="J44" s="161"/>
      <c r="K44" s="161">
        <f>'実質公債費比率（分子）の構造'!N$50</f>
        <v>59</v>
      </c>
      <c r="L44" s="161"/>
      <c r="M44" s="161"/>
      <c r="N44" s="161">
        <f>'実質公債費比率（分子）の構造'!O$50</f>
        <v>58</v>
      </c>
      <c r="O44" s="161"/>
      <c r="P44" s="161"/>
    </row>
    <row r="45" spans="1:16">
      <c r="A45" s="161" t="s">
        <v>59</v>
      </c>
      <c r="B45" s="161">
        <f>'実質公債費比率（分子）の構造'!K$49</f>
        <v>47</v>
      </c>
      <c r="C45" s="161"/>
      <c r="D45" s="161"/>
      <c r="E45" s="161">
        <f>'実質公債費比率（分子）の構造'!L$49</f>
        <v>91</v>
      </c>
      <c r="F45" s="161"/>
      <c r="G45" s="161"/>
      <c r="H45" s="161">
        <f>'実質公債費比率（分子）の構造'!M$49</f>
        <v>129</v>
      </c>
      <c r="I45" s="161"/>
      <c r="J45" s="161"/>
      <c r="K45" s="161">
        <f>'実質公債費比率（分子）の構造'!N$49</f>
        <v>139</v>
      </c>
      <c r="L45" s="161"/>
      <c r="M45" s="161"/>
      <c r="N45" s="161">
        <f>'実質公債費比率（分子）の構造'!O$49</f>
        <v>142</v>
      </c>
      <c r="O45" s="161"/>
      <c r="P45" s="161"/>
    </row>
    <row r="46" spans="1:16">
      <c r="A46" s="161" t="s">
        <v>60</v>
      </c>
      <c r="B46" s="161">
        <f>'実質公債費比率（分子）の構造'!K$48</f>
        <v>315</v>
      </c>
      <c r="C46" s="161"/>
      <c r="D46" s="161"/>
      <c r="E46" s="161">
        <f>'実質公債費比率（分子）の構造'!L$48</f>
        <v>332</v>
      </c>
      <c r="F46" s="161"/>
      <c r="G46" s="161"/>
      <c r="H46" s="161">
        <f>'実質公債費比率（分子）の構造'!M$48</f>
        <v>323</v>
      </c>
      <c r="I46" s="161"/>
      <c r="J46" s="161"/>
      <c r="K46" s="161">
        <f>'実質公債費比率（分子）の構造'!N$48</f>
        <v>338</v>
      </c>
      <c r="L46" s="161"/>
      <c r="M46" s="161"/>
      <c r="N46" s="161">
        <f>'実質公債費比率（分子）の構造'!O$48</f>
        <v>336</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1934</v>
      </c>
      <c r="C49" s="161"/>
      <c r="D49" s="161"/>
      <c r="E49" s="161">
        <f>'実質公債費比率（分子）の構造'!L$45</f>
        <v>1793</v>
      </c>
      <c r="F49" s="161"/>
      <c r="G49" s="161"/>
      <c r="H49" s="161">
        <f>'実質公債費比率（分子）の構造'!M$45</f>
        <v>1787</v>
      </c>
      <c r="I49" s="161"/>
      <c r="J49" s="161"/>
      <c r="K49" s="161">
        <f>'実質公債費比率（分子）の構造'!N$45</f>
        <v>1836</v>
      </c>
      <c r="L49" s="161"/>
      <c r="M49" s="161"/>
      <c r="N49" s="161">
        <f>'実質公債費比率（分子）の構造'!O$45</f>
        <v>1809</v>
      </c>
      <c r="O49" s="161"/>
      <c r="P49" s="161"/>
    </row>
    <row r="50" spans="1:16">
      <c r="A50" s="161" t="s">
        <v>64</v>
      </c>
      <c r="B50" s="161" t="e">
        <f>NA()</f>
        <v>#N/A</v>
      </c>
      <c r="C50" s="161">
        <f>IF(ISNUMBER('実質公債費比率（分子）の構造'!K$53),'実質公債費比率（分子）の構造'!K$53,NA())</f>
        <v>609</v>
      </c>
      <c r="D50" s="161" t="e">
        <f>NA()</f>
        <v>#N/A</v>
      </c>
      <c r="E50" s="161" t="e">
        <f>NA()</f>
        <v>#N/A</v>
      </c>
      <c r="F50" s="161">
        <f>IF(ISNUMBER('実質公債費比率（分子）の構造'!L$53),'実質公債費比率（分子）の構造'!L$53,NA())</f>
        <v>439</v>
      </c>
      <c r="G50" s="161" t="e">
        <f>NA()</f>
        <v>#N/A</v>
      </c>
      <c r="H50" s="161" t="e">
        <f>NA()</f>
        <v>#N/A</v>
      </c>
      <c r="I50" s="161">
        <f>IF(ISNUMBER('実質公債費比率（分子）の構造'!M$53),'実質公債費比率（分子）の構造'!M$53,NA())</f>
        <v>509</v>
      </c>
      <c r="J50" s="161" t="e">
        <f>NA()</f>
        <v>#N/A</v>
      </c>
      <c r="K50" s="161" t="e">
        <f>NA()</f>
        <v>#N/A</v>
      </c>
      <c r="L50" s="161">
        <f>IF(ISNUMBER('実質公債費比率（分子）の構造'!N$53),'実質公債費比率（分子）の構造'!N$53,NA())</f>
        <v>606</v>
      </c>
      <c r="M50" s="161" t="e">
        <f>NA()</f>
        <v>#N/A</v>
      </c>
      <c r="N50" s="161" t="e">
        <f>NA()</f>
        <v>#N/A</v>
      </c>
      <c r="O50" s="161">
        <f>IF(ISNUMBER('実質公債費比率（分子）の構造'!O$53),'実質公債費比率（分子）の構造'!O$53,NA())</f>
        <v>572</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14996</v>
      </c>
      <c r="E56" s="160"/>
      <c r="F56" s="160"/>
      <c r="G56" s="160">
        <f>'将来負担比率（分子）の構造'!J$52</f>
        <v>15032</v>
      </c>
      <c r="H56" s="160"/>
      <c r="I56" s="160"/>
      <c r="J56" s="160">
        <f>'将来負担比率（分子）の構造'!K$52</f>
        <v>15223</v>
      </c>
      <c r="K56" s="160"/>
      <c r="L56" s="160"/>
      <c r="M56" s="160">
        <f>'将来負担比率（分子）の構造'!L$52</f>
        <v>15500</v>
      </c>
      <c r="N56" s="160"/>
      <c r="O56" s="160"/>
      <c r="P56" s="160">
        <f>'将来負担比率（分子）の構造'!M$52</f>
        <v>14997</v>
      </c>
    </row>
    <row r="57" spans="1:16">
      <c r="A57" s="160" t="s">
        <v>35</v>
      </c>
      <c r="B57" s="160"/>
      <c r="C57" s="160"/>
      <c r="D57" s="160">
        <f>'将来負担比率（分子）の構造'!I$51</f>
        <v>4170</v>
      </c>
      <c r="E57" s="160"/>
      <c r="F57" s="160"/>
      <c r="G57" s="160">
        <f>'将来負担比率（分子）の構造'!J$51</f>
        <v>4042</v>
      </c>
      <c r="H57" s="160"/>
      <c r="I57" s="160"/>
      <c r="J57" s="160">
        <f>'将来負担比率（分子）の構造'!K$51</f>
        <v>3778</v>
      </c>
      <c r="K57" s="160"/>
      <c r="L57" s="160"/>
      <c r="M57" s="160">
        <f>'将来負担比率（分子）の構造'!L$51</f>
        <v>3562</v>
      </c>
      <c r="N57" s="160"/>
      <c r="O57" s="160"/>
      <c r="P57" s="160">
        <f>'将来負担比率（分子）の構造'!M$51</f>
        <v>3550</v>
      </c>
    </row>
    <row r="58" spans="1:16">
      <c r="A58" s="160" t="s">
        <v>34</v>
      </c>
      <c r="B58" s="160"/>
      <c r="C58" s="160"/>
      <c r="D58" s="160">
        <f>'将来負担比率（分子）の構造'!I$50</f>
        <v>4501</v>
      </c>
      <c r="E58" s="160"/>
      <c r="F58" s="160"/>
      <c r="G58" s="160">
        <f>'将来負担比率（分子）の構造'!J$50</f>
        <v>4588</v>
      </c>
      <c r="H58" s="160"/>
      <c r="I58" s="160"/>
      <c r="J58" s="160">
        <f>'将来負担比率（分子）の構造'!K$50</f>
        <v>4813</v>
      </c>
      <c r="K58" s="160"/>
      <c r="L58" s="160"/>
      <c r="M58" s="160">
        <f>'将来負担比率（分子）の構造'!L$50</f>
        <v>4961</v>
      </c>
      <c r="N58" s="160"/>
      <c r="O58" s="160"/>
      <c r="P58" s="160">
        <f>'将来負担比率（分子）の構造'!M$50</f>
        <v>4781</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28</v>
      </c>
      <c r="B62" s="160">
        <f>'将来負担比率（分子）の構造'!I$45</f>
        <v>6420</v>
      </c>
      <c r="C62" s="160"/>
      <c r="D62" s="160"/>
      <c r="E62" s="160">
        <f>'将来負担比率（分子）の構造'!J$45</f>
        <v>6042</v>
      </c>
      <c r="F62" s="160"/>
      <c r="G62" s="160"/>
      <c r="H62" s="160">
        <f>'将来負担比率（分子）の構造'!K$45</f>
        <v>5737</v>
      </c>
      <c r="I62" s="160"/>
      <c r="J62" s="160"/>
      <c r="K62" s="160">
        <f>'将来負担比率（分子）の構造'!L$45</f>
        <v>5520</v>
      </c>
      <c r="L62" s="160"/>
      <c r="M62" s="160"/>
      <c r="N62" s="160">
        <f>'将来負担比率（分子）の構造'!M$45</f>
        <v>5374</v>
      </c>
      <c r="O62" s="160"/>
      <c r="P62" s="160"/>
    </row>
    <row r="63" spans="1:16">
      <c r="A63" s="160" t="s">
        <v>27</v>
      </c>
      <c r="B63" s="160">
        <f>'将来負担比率（分子）の構造'!I$44</f>
        <v>1316</v>
      </c>
      <c r="C63" s="160"/>
      <c r="D63" s="160"/>
      <c r="E63" s="160">
        <f>'将来負担比率（分子）の構造'!J$44</f>
        <v>1227</v>
      </c>
      <c r="F63" s="160"/>
      <c r="G63" s="160"/>
      <c r="H63" s="160">
        <f>'将来負担比率（分子）の構造'!K$44</f>
        <v>1110</v>
      </c>
      <c r="I63" s="160"/>
      <c r="J63" s="160"/>
      <c r="K63" s="160">
        <f>'将来負担比率（分子）の構造'!L$44</f>
        <v>1180</v>
      </c>
      <c r="L63" s="160"/>
      <c r="M63" s="160"/>
      <c r="N63" s="160">
        <f>'将来負担比率（分子）の構造'!M$44</f>
        <v>1151</v>
      </c>
      <c r="O63" s="160"/>
      <c r="P63" s="160"/>
    </row>
    <row r="64" spans="1:16">
      <c r="A64" s="160" t="s">
        <v>26</v>
      </c>
      <c r="B64" s="160">
        <f>'将来負担比率（分子）の構造'!I$43</f>
        <v>5078</v>
      </c>
      <c r="C64" s="160"/>
      <c r="D64" s="160"/>
      <c r="E64" s="160">
        <f>'将来負担比率（分子）の構造'!J$43</f>
        <v>5030</v>
      </c>
      <c r="F64" s="160"/>
      <c r="G64" s="160"/>
      <c r="H64" s="160">
        <f>'将来負担比率（分子）の構造'!K$43</f>
        <v>5035</v>
      </c>
      <c r="I64" s="160"/>
      <c r="J64" s="160"/>
      <c r="K64" s="160">
        <f>'将来負担比率（分子）の構造'!L$43</f>
        <v>4961</v>
      </c>
      <c r="L64" s="160"/>
      <c r="M64" s="160"/>
      <c r="N64" s="160">
        <f>'将来負担比率（分子）の構造'!M$43</f>
        <v>4886</v>
      </c>
      <c r="O64" s="160"/>
      <c r="P64" s="160"/>
    </row>
    <row r="65" spans="1:16">
      <c r="A65" s="160" t="s">
        <v>25</v>
      </c>
      <c r="B65" s="160">
        <f>'将来負担比率（分子）の構造'!I$42</f>
        <v>480</v>
      </c>
      <c r="C65" s="160"/>
      <c r="D65" s="160"/>
      <c r="E65" s="160">
        <f>'将来負担比率（分子）の構造'!J$42</f>
        <v>532</v>
      </c>
      <c r="F65" s="160"/>
      <c r="G65" s="160"/>
      <c r="H65" s="160">
        <f>'将来負担比率（分子）の構造'!K$42</f>
        <v>487</v>
      </c>
      <c r="I65" s="160"/>
      <c r="J65" s="160"/>
      <c r="K65" s="160">
        <f>'将来負担比率（分子）の構造'!L$42</f>
        <v>557</v>
      </c>
      <c r="L65" s="160"/>
      <c r="M65" s="160"/>
      <c r="N65" s="160">
        <f>'将来負担比率（分子）の構造'!M$42</f>
        <v>557</v>
      </c>
      <c r="O65" s="160"/>
      <c r="P65" s="160"/>
    </row>
    <row r="66" spans="1:16">
      <c r="A66" s="160" t="s">
        <v>24</v>
      </c>
      <c r="B66" s="160">
        <f>'将来負担比率（分子）の構造'!I$41</f>
        <v>16767</v>
      </c>
      <c r="C66" s="160"/>
      <c r="D66" s="160"/>
      <c r="E66" s="160">
        <f>'将来負担比率（分子）の構造'!J$41</f>
        <v>17144</v>
      </c>
      <c r="F66" s="160"/>
      <c r="G66" s="160"/>
      <c r="H66" s="160">
        <f>'将来負担比率（分子）の構造'!K$41</f>
        <v>17730</v>
      </c>
      <c r="I66" s="160"/>
      <c r="J66" s="160"/>
      <c r="K66" s="160">
        <f>'将来負担比率（分子）の構造'!L$41</f>
        <v>18093</v>
      </c>
      <c r="L66" s="160"/>
      <c r="M66" s="160"/>
      <c r="N66" s="160">
        <f>'将来負担比率（分子）の構造'!M$41</f>
        <v>17686</v>
      </c>
      <c r="O66" s="160"/>
      <c r="P66" s="160"/>
    </row>
    <row r="67" spans="1:16">
      <c r="A67" s="160" t="s">
        <v>68</v>
      </c>
      <c r="B67" s="160" t="e">
        <f>NA()</f>
        <v>#N/A</v>
      </c>
      <c r="C67" s="160">
        <f>IF(ISNUMBER('将来負担比率（分子）の構造'!I$53), IF('将来負担比率（分子）の構造'!I$53 &lt; 0, 0, '将来負担比率（分子）の構造'!I$53), NA())</f>
        <v>6393</v>
      </c>
      <c r="D67" s="160" t="e">
        <f>NA()</f>
        <v>#N/A</v>
      </c>
      <c r="E67" s="160" t="e">
        <f>NA()</f>
        <v>#N/A</v>
      </c>
      <c r="F67" s="160">
        <f>IF(ISNUMBER('将来負担比率（分子）の構造'!J$53), IF('将来負担比率（分子）の構造'!J$53 &lt; 0, 0, '将来負担比率（分子）の構造'!J$53), NA())</f>
        <v>6313</v>
      </c>
      <c r="G67" s="160" t="e">
        <f>NA()</f>
        <v>#N/A</v>
      </c>
      <c r="H67" s="160" t="e">
        <f>NA()</f>
        <v>#N/A</v>
      </c>
      <c r="I67" s="160">
        <f>IF(ISNUMBER('将来負担比率（分子）の構造'!K$53), IF('将来負担比率（分子）の構造'!K$53 &lt; 0, 0, '将来負担比率（分子）の構造'!K$53), NA())</f>
        <v>6286</v>
      </c>
      <c r="J67" s="160" t="e">
        <f>NA()</f>
        <v>#N/A</v>
      </c>
      <c r="K67" s="160" t="e">
        <f>NA()</f>
        <v>#N/A</v>
      </c>
      <c r="L67" s="160">
        <f>IF(ISNUMBER('将来負担比率（分子）の構造'!L$53), IF('将来負担比率（分子）の構造'!L$53 &lt; 0, 0, '将来負担比率（分子）の構造'!L$53), NA())</f>
        <v>6287</v>
      </c>
      <c r="M67" s="160" t="e">
        <f>NA()</f>
        <v>#N/A</v>
      </c>
      <c r="N67" s="160" t="e">
        <f>NA()</f>
        <v>#N/A</v>
      </c>
      <c r="O67" s="160">
        <f>IF(ISNUMBER('将来負担比率（分子）の構造'!M$53), IF('将来負担比率（分子）の構造'!M$53 &lt; 0, 0, '将来負担比率（分子）の構造'!M$53), NA())</f>
        <v>6326</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1370</v>
      </c>
      <c r="C72" s="164">
        <f>基金残高に係る経年分析!G55</f>
        <v>1371</v>
      </c>
      <c r="D72" s="164">
        <f>基金残高に係る経年分析!H55</f>
        <v>1396</v>
      </c>
    </row>
    <row r="73" spans="1:16">
      <c r="A73" s="163" t="s">
        <v>71</v>
      </c>
      <c r="B73" s="164" t="str">
        <f>基金残高に係る経年分析!F56</f>
        <v>-</v>
      </c>
      <c r="C73" s="164" t="str">
        <f>基金残高に係る経年分析!G56</f>
        <v>-</v>
      </c>
      <c r="D73" s="164" t="str">
        <f>基金残高に係る経年分析!H56</f>
        <v>-</v>
      </c>
    </row>
    <row r="74" spans="1:16">
      <c r="A74" s="163" t="s">
        <v>72</v>
      </c>
      <c r="B74" s="164">
        <f>基金残高に係る経年分析!F57</f>
        <v>2303</v>
      </c>
      <c r="C74" s="164">
        <f>基金残高に係る経年分析!G57</f>
        <v>2314</v>
      </c>
      <c r="D74" s="164">
        <f>基金残高に係る経年分析!H57</f>
        <v>2408</v>
      </c>
    </row>
  </sheetData>
  <sheetProtection algorithmName="SHA-512" hashValue="PpXsLepeTXCzjlGu2pI8RBrYqgFqWek+YvX2wzPqburMeABd+LHOjQimyuvYeznAqzK2LlVpSbZ4SIUvgFC7QQ==" saltValue="qyO1jQbIsIUMdzRsnG3oz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2019-10-24T05:06:21Z</cp:lastPrinted>
  <dcterms:modified xsi:type="dcterms:W3CDTF">2019-10-24T05:11:20Z</dcterms:modified>
</cp:coreProperties>
</file>