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70" yWindow="60" windowWidth="14940" windowHeight="7875"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AM34" i="9"/>
  <c r="U34" i="9"/>
  <c r="U35" i="9" s="1"/>
  <c r="U36" i="9" s="1"/>
  <c r="C34" i="9"/>
  <c r="BE34" i="9" l="1"/>
  <c r="BW34" i="9" s="1"/>
  <c r="BW35" i="9" s="1"/>
  <c r="BW36" i="9" s="1"/>
  <c r="BW37" i="9" s="1"/>
  <c r="BW38" i="9" s="1"/>
  <c r="BW39" i="9" s="1"/>
  <c r="BW40" i="9" s="1"/>
  <c r="BW41" i="9" s="1"/>
  <c r="BW42"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<sst xmlns="http://schemas.openxmlformats.org/spreadsheetml/2006/main" count="1013" uniqueCount="556">
  <si>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</si>
  <si>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</si>
  <si>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</si>
  <si>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</si>
  <si>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</si>
  <si>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</si>
  <si>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</si>
  <si>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</si>
  <si>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</si>
  <si>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</si>
  <si>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</si>
  <si>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</si>
  <si>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</si>
  <si>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</si>
  <si>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</si>
  <si>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</si>
  <si>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</si>
  <si>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</si>
  <si>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</si>
  <si>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</si>
  <si>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</si>
  <si>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</si>
  <si>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</si>
  <si>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</si>
  <si>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</si>
  <si>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</si>
  <si>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</si>
  <si>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</si>
  <si>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</si>
  <si>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</si>
  <si>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</si>
  <si>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</si>
  <si>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</si>
  <si>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</si>
  <si>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</si>
  <si>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</si>
  <si>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</si>
  <si>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</si>
  <si>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</si>
  <si>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</si>
  <si>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</si>
  <si>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</si>
  <si>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</si>
  <si>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</si>
  <si>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</si>
  <si>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</si>
  <si>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</si>
  <si>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</si>
  <si>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</si>
  <si>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</si>
  <si>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</si>
  <si>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</si>
  <si>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</si>
  <si>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</si>
  <si>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</si>
  <si>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</si>
  <si>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</si>
  <si>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</si>
  <si>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</si>
  <si>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</si>
  <si>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</si>
  <si>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</si>
  <si>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</si>
  <si>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</si>
  <si>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</si>
  <si>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</si>
  <si>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</si>
  <si>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</si>
  <si>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</si>
  <si>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</si>
  <si>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</si>
  <si>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</si>
  <si>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</si>
  <si>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</si>
  <si>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</si>
  <si>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</si>
  <si>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</si>
  <si>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</si>
  <si>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</si>
  <si>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</si>
  <si>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</si>
  <si>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</si>
  <si>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館山市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</si>
  <si>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</si>
  <si>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</si>
  <si>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</si>
  <si>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</si>
  <si>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</si>
  <si>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</si>
  <si>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</si>
  <si>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</si>
  <si>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</si>
  <si>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</si>
  <si>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</si>
  <si>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</si>
  <si>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</si>
  <si>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</si>
  <si>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</si>
  <si>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</si>
  <si>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</si>
  <si>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</si>
  <si>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</si>
  <si>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</si>
  <si>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</si>
  <si>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</si>
  <si>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</si>
  <si>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</si>
  <si>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</si>
  <si>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</si>
  <si>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</si>
  <si>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</si>
  <si>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</si>
  <si>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</si>
  <si>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</si>
  <si>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</si>
  <si>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</si>
  <si>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</si>
  <si>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</si>
  <si>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</si>
  <si>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</si>
  <si>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</si>
  <si>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</si>
  <si>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</si>
  <si>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</si>
  <si>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</si>
  <si>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</si>
  <si>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</si>
  <si>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</si>
  <si>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</si>
  <si>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</si>
  <si>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</si>
  <si>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</si>
  <si>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</si>
  <si>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</si>
  <si>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</si>
  <si>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</si>
  <si>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</si>
  <si>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</si>
  <si>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</si>
  <si>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</si>
  <si>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</si>
  <si>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</si>
  <si>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</si>
  <si>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</si>
  <si>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</si>
  <si>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</si>
  <si>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</si>
  <si>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</si>
  <si>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</si>
  <si>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</si>
  <si>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</si>
  <si>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</si>
  <si>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</si>
  <si>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</si>
  <si>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</si>
  <si>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</si>
  <si>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</si>
  <si>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</si>
  <si>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</si>
  <si>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</si>
  <si>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</si>
  <si>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</si>
  <si>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</si>
  <si>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</si>
  <si>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</si>
  <si>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</si>
  <si>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</si>
  <si>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</si>
  <si>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</si>
  <si>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</si>
  <si>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</si>
  <si>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</si>
  <si>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</si>
  <si>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</si>
  <si>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</si>
  <si>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</si>
  <si>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</si>
  <si>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</si>
  <si>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</si>
  <si>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</si>
  <si>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</si>
  <si>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</si>
  <si>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</si>
  <si>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</si>
  <si>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</si>
  <si>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</si>
  <si>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</si>
  <si>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</si>
  <si>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</si>
  <si>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</si>
  <si>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</si>
  <si>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</si>
  <si>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</si>
  <si>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千葉県館山市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</si>
  <si>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</si>
  <si>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</si>
  <si>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</si>
  <si>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</si>
  <si>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</si>
  <si>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</si>
  <si>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</si>
  <si>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</si>
  <si>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</si>
  <si>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</si>
  <si>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</si>
  <si>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</si>
  <si>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</si>
  <si>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</si>
  <si>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</si>
  <si>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</si>
  <si>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</si>
  <si>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</si>
  <si>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</si>
  <si>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</si>
  <si>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</si>
  <si>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</si>
  <si>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</si>
  <si>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</si>
  <si>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</si>
  <si>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</si>
  <si>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</si>
  <si>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</si>
  <si>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</si>
  <si>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</si>
  <si>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</si>
  <si>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</si>
  <si>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</si>
  <si>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</si>
  <si>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</si>
  <si>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</si>
  <si>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</si>
  <si>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</si>
  <si>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</si>
  <si>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</si>
  <si>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</si>
  <si>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</si>
  <si>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</si>
  <si>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</si>
  <si>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</si>
  <si>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</si>
  <si>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</si>
  <si>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</si>
  <si>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</si>
  <si>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</si>
  <si>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</si>
  <si>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</si>
  <si>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</si>
  <si>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</si>
  <si>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</si>
  <si>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</si>
  <si>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</si>
  <si>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</si>
  <si>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</si>
  <si>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</si>
  <si>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</si>
  <si>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</si>
  <si>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</si>
  <si>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</si>
  <si>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</si>
  <si>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</si>
  <si>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</si>
  <si>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</si>
  <si>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</si>
  <si>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</si>
  <si>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</si>
  <si>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</si>
  <si>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</si>
  <si>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</si>
  <si>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</si>
  <si>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</si>
  <si>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</si>
  <si>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</si>
  <si>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</si>
  <si>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</si>
  <si>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</si>
  <si>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</si>
  <si>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</si>
  <si>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</si>
  <si>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</si>
  <si>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</si>
  <si>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</si>
  <si>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</si>
  <si>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</si>
  <si>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</si>
  <si>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</si>
  <si>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</si>
  <si>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</si>
  <si>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</si>
  <si>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</si>
  <si>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</si>
  <si>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</si>
  <si>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</si>
  <si>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</si>
  <si>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</si>
  <si>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</si>
  <si>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</si>
  <si>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</si>
  <si>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</si>
  <si>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</si>
  <si>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</si>
  <si>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</si>
  <si>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</si>
  <si>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</si>
  <si>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</si>
  <si>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</si>
  <si>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</si>
  <si>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</si>
  <si>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</si>
  <si>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</si>
  <si>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</si>
  <si>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</si>
  <si>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</si>
  <si>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</si>
  <si>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</si>
  <si>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</si>
  <si>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</si>
  <si>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</si>
  <si>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</si>
  <si>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</si>
  <si>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</si>
  <si>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</si>
  <si>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</si>
  <si>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</si>
  <si>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</si>
  <si>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</si>
  <si>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</si>
  <si>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</si>
  <si>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</si>
  <si>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</si>
  <si>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</si>
  <si>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</si>
  <si>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</si>
  <si>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</si>
  <si>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</si>
  <si>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</si>
  <si>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</si>
  <si>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</si>
  <si>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</si>
  <si>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</si>
  <si>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</si>
  <si>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</si>
  <si>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千葉県館山市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</si>
  <si>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</si>
  <si>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</si>
  <si>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</si>
  <si>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</si>
  <si>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</si>
  <si>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</si>
  <si>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</si>
  <si>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</si>
  <si>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</si>
  <si>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</si>
  <si>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</si>
  <si>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</si>
  <si>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</si>
  <si>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</si>
  <si>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</si>
  <si>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</si>
  <si>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</si>
  <si>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</si>
  <si>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</si>
  <si>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</si>
  <si>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</si>
  <si>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</si>
  <si>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</si>
  <si>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</si>
  <si>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</si>
  <si>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</si>
  <si>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</si>
  <si>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</si>
  <si>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</si>
  <si>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</si>
  <si>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</si>
  <si>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</si>
  <si>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</si>
  <si>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</si>
  <si>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</si>
  <si>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</si>
  <si>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</si>
  <si>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</si>
  <si>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</si>
  <si>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</si>
  <si>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</si>
  <si>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</si>
  <si>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</si>
  <si>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</si>
  <si>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</si>
  <si>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</si>
  <si>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</si>
  <si>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</si>
  <si>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</si>
  <si>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</si>
  <si>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</si>
  <si>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</si>
  <si>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</si>
  <si>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</si>
  <si>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</si>
  <si>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</si>
  <si>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</si>
  <si>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</si>
  <si>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</si>
  <si>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</si>
  <si>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</si>
  <si>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</si>
  <si>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</si>
  <si>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</si>
  <si>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</si>
  <si>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</si>
  <si>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</si>
  <si>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</si>
  <si>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</si>
  <si>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</si>
  <si>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</si>
  <si>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</si>
  <si>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</si>
  <si>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</si>
  <si>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</si>
  <si>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</si>
  <si>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</si>
  <si>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</si>
  <si>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</si>
  <si>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</si>
  <si>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</si>
  <si>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</si>
  <si>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</si>
  <si>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</si>
  <si>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</si>
  <si>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</si>
  <si>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</si>
  <si>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</si>
  <si>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</si>
  <si>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</si>
  <si>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</si>
  <si>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</si>
  <si>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</si>
  <si>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</si>
  <si>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</si>
  <si>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国民健康保険特別会計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</si>
  <si>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</si>
  <si>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</si>
  <si>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</si>
  <si>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</si>
  <si>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</si>
  <si>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</si>
  <si>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</si>
  <si>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</si>
  <si>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</si>
  <si>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</si>
  <si>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</si>
  <si>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</si>
  <si>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</si>
  <si>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</si>
  <si>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</si>
  <si>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</si>
  <si>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</si>
  <si>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</si>
  <si>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</si>
  <si>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</si>
  <si>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</si>
  <si>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</si>
  <si>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</si>
  <si>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</si>
  <si>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</si>
  <si>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</si>
  <si>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</si>
  <si>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</si>
  <si>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</si>
  <si>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</si>
  <si>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</si>
  <si>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</si>
  <si>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</si>
  <si>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</si>
  <si>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</si>
  <si>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</si>
  <si>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</si>
  <si>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</si>
  <si>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</si>
  <si>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</si>
  <si>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</si>
  <si>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</si>
  <si>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</si>
  <si>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</si>
  <si>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</si>
  <si>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</si>
  <si>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</si>
  <si>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</si>
  <si>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</si>
  <si>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</si>
  <si>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</si>
  <si>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</si>
  <si>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</si>
  <si>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</si>
  <si>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</si>
  <si>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</si>
  <si>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</si>
  <si>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</si>
  <si>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</si>
  <si>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</si>
  <si>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</si>
  <si>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</si>
  <si>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</si>
  <si>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</si>
  <si>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</si>
  <si>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</si>
  <si>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</si>
  <si>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</si>
  <si>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</si>
  <si>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</si>
  <si>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</si>
  <si>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</si>
  <si>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</si>
  <si>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</si>
  <si>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</si>
  <si>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</si>
  <si>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</si>
  <si>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</si>
  <si>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</si>
  <si>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</si>
  <si>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</si>
  <si>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1.56</t>
  </si>
  <si>
    <t>一般会計</t>
  </si>
  <si>
    <t>後期高齢者医療特別会計</t>
  </si>
  <si>
    <t>国民健康保険特別会計</t>
  </si>
  <si>
    <t>介護保険特別会計</t>
  </si>
  <si>
    <t>下水道事業特別会計</t>
  </si>
  <si>
    <t>その他会計（赤字）</t>
  </si>
  <si>
    <t>その他会計（黒字）</t>
  </si>
  <si>
    <t>三芳水道企業団（水道会計）</t>
    <rPh sb="0" eb="2">
      <t>ミヨシ</t>
    </rPh>
    <rPh sb="2" eb="4">
      <t>スイドウ</t>
    </rPh>
    <rPh sb="4" eb="6">
      <t>キギョウ</t>
    </rPh>
    <rPh sb="6" eb="7">
      <t>ダン</t>
    </rPh>
    <rPh sb="8" eb="10">
      <t>スイドウ</t>
    </rPh>
    <rPh sb="10" eb="12">
      <t>カイケイ</t>
    </rPh>
    <phoneticPr fontId="2"/>
  </si>
  <si>
    <t>安房広域市町村圏事務組合（一般会計）</t>
    <rPh sb="0" eb="2">
      <t>アワ</t>
    </rPh>
    <rPh sb="2" eb="4">
      <t>コウイキ</t>
    </rPh>
    <rPh sb="4" eb="7">
      <t>シチョウソン</t>
    </rPh>
    <rPh sb="7" eb="8">
      <t>ケン</t>
    </rPh>
    <rPh sb="8" eb="10">
      <t>ジム</t>
    </rPh>
    <rPh sb="10" eb="12">
      <t>クミアイ</t>
    </rPh>
    <rPh sb="13" eb="15">
      <t>イッパン</t>
    </rPh>
    <rPh sb="15" eb="17">
      <t>カイケイ</t>
    </rPh>
    <phoneticPr fontId="2"/>
  </si>
  <si>
    <t>南房総広域企業団（水道用水供給事業会計）</t>
    <rPh sb="0" eb="1">
      <t>ミナミ</t>
    </rPh>
    <rPh sb="1" eb="3">
      <t>ボウソウ</t>
    </rPh>
    <rPh sb="3" eb="5">
      <t>コウイキ</t>
    </rPh>
    <rPh sb="5" eb="7">
      <t>キギョウ</t>
    </rPh>
    <rPh sb="7" eb="8">
      <t>ダン</t>
    </rPh>
    <rPh sb="9" eb="11">
      <t>スイドウ</t>
    </rPh>
    <rPh sb="11" eb="13">
      <t>ヨウスイ</t>
    </rPh>
    <rPh sb="13" eb="15">
      <t>キョウキュウ</t>
    </rPh>
    <rPh sb="15" eb="17">
      <t>ジギョウ</t>
    </rPh>
    <rPh sb="17" eb="19">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</si>
  <si>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</si>
  <si>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</si>
  <si>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</si>
  <si>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</si>
  <si>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</si>
  <si>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</si>
  <si>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t>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</si>
  <si>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</si>
  <si>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</si>
  <si>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</si>
  <si>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</si>
  <si>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</si>
  <si>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</si>
  <si>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</si>
  <si>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</si>
  <si>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</si>
  <si>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</si>
  <si>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</si>
  <si>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ここに入力</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</si>
  <si>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</si>
  <si>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</si>
  <si>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</si>
  <si>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</si>
  <si>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</si>
  <si>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</si>
  <si>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実質公債費率は類似団体と比較して低い水準で推移しており，減少傾向にある。
将来負担比率は平成25年度から類似団体より数値が高い水準で推移している。
今後は，大規模な耐震化事業，老朽化対策事業を実施する必要もあり，それぞれ数値の上昇（悪化）が見込まれる。
　「館山市公共施設総合管理計画」に基づく計画的な施設の更新や交付税算入率の高い起債の活用により，新発債の平準化と抑制に努める。
</t>
    <rPh sb="0" eb="2">
      <t>ジッシツ</t>
    </rPh>
    <rPh sb="2" eb="5">
      <t>コウサイヒ</t>
    </rPh>
    <rPh sb="5" eb="6">
      <t>リツ</t>
    </rPh>
    <rPh sb="7" eb="9">
      <t>ルイジ</t>
    </rPh>
    <rPh sb="9" eb="11">
      <t>ダンタイ</t>
    </rPh>
    <rPh sb="12" eb="14">
      <t>ヒカク</t>
    </rPh>
    <rPh sb="16" eb="17">
      <t>ヒク</t>
    </rPh>
    <rPh sb="18" eb="20">
      <t>スイジュン</t>
    </rPh>
    <rPh sb="21" eb="23">
      <t>スイイ</t>
    </rPh>
    <rPh sb="28" eb="30">
      <t>ゲンショウ</t>
    </rPh>
    <rPh sb="30" eb="32">
      <t>ケイコウ</t>
    </rPh>
    <rPh sb="37" eb="39">
      <t>ショウライ</t>
    </rPh>
    <rPh sb="39" eb="41">
      <t>フタン</t>
    </rPh>
    <rPh sb="41" eb="43">
      <t>ヒリツ</t>
    </rPh>
    <rPh sb="44" eb="46">
      <t>ヘイセイ</t>
    </rPh>
    <rPh sb="48" eb="50">
      <t>ネンド</t>
    </rPh>
    <rPh sb="52" eb="54">
      <t>ルイジ</t>
    </rPh>
    <rPh sb="54" eb="56">
      <t>ダンタイ</t>
    </rPh>
    <rPh sb="58" eb="60">
      <t>スウチ</t>
    </rPh>
    <rPh sb="61" eb="62">
      <t>タカ</t>
    </rPh>
    <rPh sb="63" eb="65">
      <t>スイジュン</t>
    </rPh>
    <rPh sb="66" eb="68">
      <t>スイイ</t>
    </rPh>
    <rPh sb="116" eb="118">
      <t>アッカ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</si>
</sst>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63727</c:v>
                </c:pt>
              </c:numCache>
            </c:numRef>
          </c:val>
          <c:smooth val="0"/>
          <c:extLst xmlns:c16r2="http://schemas.microsoft.com/office/drawing/2015/06/chart">
            <c:ext xmlns:c16="http://schemas.microsoft.com/office/drawing/2014/chart" uri="{C3380CC4-5D6E-409C-BE32-E72D297353CC}">
              <c16:uniqueId val="{00000000-642D-488F-8D7A-923AF4E144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18092</c:v>
                </c:pt>
                <c:pt idx="1">
                  <c:v>39830</c:v>
                </c:pt>
                <c:pt idx="2">
                  <c:v>42829</c:v>
                </c:pt>
                <c:pt idx="3">
                  <c:v>40676</c:v>
                </c:pt>
                <c:pt idx="4">
                  <c:v>47884</c:v>
                </c:pt>
              </c:numCache>
            </c:numRef>
          </c:val>
          <c:smooth val="0"/>
          <c:extLst xmlns:c16r2="http://schemas.microsoft.com/office/drawing/2015/06/chart">
            <c:ext xmlns:c16="http://schemas.microsoft.com/office/drawing/2014/chart" uri="{C3380CC4-5D6E-409C-BE32-E72D297353CC}">
              <c16:uniqueId val="{00000001-642D-488F-8D7A-923AF4E144AB}"/>
            </c:ext>
          </c:extLst>
        </c:ser>
        <c:dLbls>
          <c:showLegendKey val="0"/>
          <c:showVal val="0"/>
          <c:showCatName val="0"/>
          <c:showSerName val="0"/>
          <c:showPercent val="0"/>
          <c:showBubbleSize val="0"/>
        </c:dLbls>
        <c:marker val="1"/>
        <c:smooth val="0"/>
        <c:axId val="144550912"/>
        <c:axId val="144561280"/>
      </c:lineChart>
      <c:catAx>
        <c:axId val="144550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561280"/>
        <c:crosses val="autoZero"/>
        <c:auto val="1"/>
        <c:lblAlgn val="ctr"/>
        <c:lblOffset val="100"/>
        <c:tickLblSkip val="1"/>
        <c:tickMarkSkip val="1"/>
        <c:noMultiLvlLbl val="0"/>
      </c:catAx>
      <c:valAx>
        <c:axId val="1445612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550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8.9</c:v>
                </c:pt>
                <c:pt idx="1">
                  <c:v>8.83</c:v>
                </c:pt>
                <c:pt idx="2">
                  <c:v>7.95</c:v>
                </c:pt>
                <c:pt idx="3">
                  <c:v>7</c:v>
                </c:pt>
                <c:pt idx="4">
                  <c:v>8.9</c:v>
                </c:pt>
              </c:numCache>
            </c:numRef>
          </c:val>
          <c:extLst xmlns:c16r2="http://schemas.microsoft.com/office/drawing/2015/06/chart">
            <c:ext xmlns:c16="http://schemas.microsoft.com/office/drawing/2014/chart" uri="{C3380CC4-5D6E-409C-BE32-E72D297353CC}">
              <c16:uniqueId val="{00000000-45D2-4B8A-9659-5451EDC2C9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9.56</c:v>
                </c:pt>
                <c:pt idx="1">
                  <c:v>13.56</c:v>
                </c:pt>
                <c:pt idx="2">
                  <c:v>14.36</c:v>
                </c:pt>
                <c:pt idx="3">
                  <c:v>13.71</c:v>
                </c:pt>
                <c:pt idx="4">
                  <c:v>12.42</c:v>
                </c:pt>
              </c:numCache>
            </c:numRef>
          </c:val>
          <c:extLst xmlns:c16r2="http://schemas.microsoft.com/office/drawing/2015/06/chart">
            <c:ext xmlns:c16="http://schemas.microsoft.com/office/drawing/2014/chart" uri="{C3380CC4-5D6E-409C-BE32-E72D297353CC}">
              <c16:uniqueId val="{00000001-45D2-4B8A-9659-5451EDC2C93F}"/>
            </c:ext>
          </c:extLst>
        </c:ser>
        <c:dLbls>
          <c:showLegendKey val="0"/>
          <c:showVal val="0"/>
          <c:showCatName val="0"/>
          <c:showSerName val="0"/>
          <c:showPercent val="0"/>
          <c:showBubbleSize val="0"/>
        </c:dLbls>
        <c:gapWidth val="250"/>
        <c:overlap val="100"/>
        <c:axId val="153211648"/>
        <c:axId val="153213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6.3</c:v>
                </c:pt>
                <c:pt idx="1">
                  <c:v>3.84</c:v>
                </c:pt>
                <c:pt idx="2">
                  <c:v>0.1</c:v>
                </c:pt>
                <c:pt idx="3">
                  <c:v>-1.56</c:v>
                </c:pt>
                <c:pt idx="4">
                  <c:v>1.1200000000000001</c:v>
                </c:pt>
              </c:numCache>
            </c:numRef>
          </c:val>
          <c:smooth val="0"/>
          <c:extLst xmlns:c16r2="http://schemas.microsoft.com/office/drawing/2015/06/chart">
            <c:ext xmlns:c16="http://schemas.microsoft.com/office/drawing/2014/chart" uri="{C3380CC4-5D6E-409C-BE32-E72D297353CC}">
              <c16:uniqueId val="{00000002-45D2-4B8A-9659-5451EDC2C93F}"/>
            </c:ext>
          </c:extLst>
        </c:ser>
        <c:dLbls>
          <c:showLegendKey val="0"/>
          <c:showVal val="0"/>
          <c:showCatName val="0"/>
          <c:showSerName val="0"/>
          <c:showPercent val="0"/>
          <c:showBubbleSize val="0"/>
        </c:dLbls>
        <c:marker val="1"/>
        <c:smooth val="0"/>
        <c:axId val="153211648"/>
        <c:axId val="153213568"/>
      </c:lineChart>
      <c:catAx>
        <c:axId val="15321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3213568"/>
        <c:crosses val="autoZero"/>
        <c:auto val="1"/>
        <c:lblAlgn val="ctr"/>
        <c:lblOffset val="100"/>
        <c:tickLblSkip val="1"/>
        <c:tickMarkSkip val="1"/>
        <c:noMultiLvlLbl val="0"/>
      </c:catAx>
      <c:valAx>
        <c:axId val="15321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21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22A-42A1-B694-FB9ED2159E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22A-42A1-B694-FB9ED2159E1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22A-42A1-B694-FB9ED2159E1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22A-42A1-B694-FB9ED2159E1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B22A-42A1-B694-FB9ED2159E1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0.04</c:v>
                </c:pt>
                <c:pt idx="4">
                  <c:v>#N/A</c:v>
                </c:pt>
                <c:pt idx="5">
                  <c:v>0.04</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5-B22A-42A1-B694-FB9ED2159E1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0.75</c:v>
                </c:pt>
                <c:pt idx="2">
                  <c:v>#N/A</c:v>
                </c:pt>
                <c:pt idx="3">
                  <c:v>1.1299999999999999</c:v>
                </c:pt>
                <c:pt idx="4">
                  <c:v>#N/A</c:v>
                </c:pt>
                <c:pt idx="5">
                  <c:v>1.98</c:v>
                </c:pt>
                <c:pt idx="6">
                  <c:v>#N/A</c:v>
                </c:pt>
                <c:pt idx="7">
                  <c:v>1.86</c:v>
                </c:pt>
                <c:pt idx="8">
                  <c:v>#N/A</c:v>
                </c:pt>
                <c:pt idx="9">
                  <c:v>0</c:v>
                </c:pt>
              </c:numCache>
            </c:numRef>
          </c:val>
          <c:extLst xmlns:c16r2="http://schemas.microsoft.com/office/drawing/2015/06/chart">
            <c:ext xmlns:c16="http://schemas.microsoft.com/office/drawing/2014/chart" uri="{C3380CC4-5D6E-409C-BE32-E72D297353CC}">
              <c16:uniqueId val="{00000006-B22A-42A1-B694-FB9ED2159E1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2.5</c:v>
                </c:pt>
                <c:pt idx="2">
                  <c:v>#N/A</c:v>
                </c:pt>
                <c:pt idx="3">
                  <c:v>2.08</c:v>
                </c:pt>
                <c:pt idx="4">
                  <c:v>#N/A</c:v>
                </c:pt>
                <c:pt idx="5">
                  <c:v>3.53</c:v>
                </c:pt>
                <c:pt idx="6">
                  <c:v>#N/A</c:v>
                </c:pt>
                <c:pt idx="7">
                  <c:v>3.01</c:v>
                </c:pt>
                <c:pt idx="8">
                  <c:v>#N/A</c:v>
                </c:pt>
                <c:pt idx="9">
                  <c:v>2.11</c:v>
                </c:pt>
              </c:numCache>
            </c:numRef>
          </c:val>
          <c:extLst xmlns:c16r2="http://schemas.microsoft.com/office/drawing/2015/06/chart">
            <c:ext xmlns:c16="http://schemas.microsoft.com/office/drawing/2014/chart" uri="{C3380CC4-5D6E-409C-BE32-E72D297353CC}">
              <c16:uniqueId val="{00000007-B22A-42A1-B694-FB9ED2159E16}"/>
            </c:ext>
          </c:extLst>
        </c:ser>
        <c:ser>
          <c:idx val="8"/>
          <c:order val="8"/>
          <c:tx>
            <c:strRef>
              <c:f>データシート!$A$35</c:f>
              <c:strCache>
                <c:ptCount val="1"/>
                <c:pt idx="0">
                  <c:v>後期高齢者医療特別会計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0.02</c:v>
                </c:pt>
                <c:pt idx="2">
                  <c:v>#N/A</c:v>
                </c:pt>
                <c:pt idx="3">
                  <c:v>0.01</c:v>
                </c:pt>
                <c:pt idx="4">
                  <c:v>#N/A</c:v>
                </c:pt>
                <c:pt idx="5">
                  <c:v>0.1</c:v>
                </c:pt>
                <c:pt idx="6">
                  <c:v>#N/A</c:v>
                </c:pt>
                <c:pt idx="7">
                  <c:v>0.01</c:v>
                </c:pt>
                <c:pt idx="8">
                  <c:v>#N/A</c:v>
                </c:pt>
                <c:pt idx="9">
                  <c:v>2.13</c:v>
                </c:pt>
              </c:numCache>
            </c:numRef>
          </c:val>
          <c:extLst xmlns:c16r2="http://schemas.microsoft.com/office/drawing/2015/06/chart">
            <c:ext xmlns:c16="http://schemas.microsoft.com/office/drawing/2014/chart" uri="{C3380CC4-5D6E-409C-BE32-E72D297353CC}">
              <c16:uniqueId val="{00000008-B22A-42A1-B694-FB9ED2159E1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8.9</c:v>
                </c:pt>
                <c:pt idx="2">
                  <c:v>#N/A</c:v>
                </c:pt>
                <c:pt idx="3">
                  <c:v>8.82</c:v>
                </c:pt>
                <c:pt idx="4">
                  <c:v>#N/A</c:v>
                </c:pt>
                <c:pt idx="5">
                  <c:v>7.94</c:v>
                </c:pt>
                <c:pt idx="6">
                  <c:v>#N/A</c:v>
                </c:pt>
                <c:pt idx="7">
                  <c:v>6.99</c:v>
                </c:pt>
                <c:pt idx="8">
                  <c:v>#N/A</c:v>
                </c:pt>
                <c:pt idx="9">
                  <c:v>8.9</c:v>
                </c:pt>
              </c:numCache>
            </c:numRef>
          </c:val>
          <c:extLst xmlns:c16r2="http://schemas.microsoft.com/office/drawing/2015/06/chart">
            <c:ext xmlns:c16="http://schemas.microsoft.com/office/drawing/2014/chart" uri="{C3380CC4-5D6E-409C-BE32-E72D297353CC}">
              <c16:uniqueId val="{00000009-B22A-42A1-B694-FB9ED2159E16}"/>
            </c:ext>
          </c:extLst>
        </c:ser>
        <c:dLbls>
          <c:showLegendKey val="0"/>
          <c:showVal val="0"/>
          <c:showCatName val="0"/>
          <c:showSerName val="0"/>
          <c:showPercent val="0"/>
          <c:showBubbleSize val="0"/>
        </c:dLbls>
        <c:gapWidth val="150"/>
        <c:overlap val="100"/>
        <c:axId val="153127552"/>
        <c:axId val="153133440"/>
      </c:barChart>
      <c:catAx>
        <c:axId val="15312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133440"/>
        <c:crosses val="autoZero"/>
        <c:auto val="1"/>
        <c:lblAlgn val="ctr"/>
        <c:lblOffset val="100"/>
        <c:tickLblSkip val="1"/>
        <c:tickMarkSkip val="1"/>
        <c:noMultiLvlLbl val="0"/>
      </c:catAx>
      <c:valAx>
        <c:axId val="15313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127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1697</c:v>
                </c:pt>
                <c:pt idx="5">
                  <c:v>1719</c:v>
                </c:pt>
                <c:pt idx="8">
                  <c:v>1741</c:v>
                </c:pt>
                <c:pt idx="11">
                  <c:v>1829</c:v>
                </c:pt>
                <c:pt idx="14">
                  <c:v>1784</c:v>
                </c:pt>
              </c:numCache>
            </c:numRef>
          </c:val>
          <c:extLst xmlns:c16r2="http://schemas.microsoft.com/office/drawing/2015/06/chart">
            <c:ext xmlns:c16="http://schemas.microsoft.com/office/drawing/2014/chart" uri="{C3380CC4-5D6E-409C-BE32-E72D297353CC}">
              <c16:uniqueId val="{00000000-EFC6-4CCB-B896-0109E03077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FC6-4CCB-B896-0109E03077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52</c:v>
                </c:pt>
                <c:pt idx="3">
                  <c:v>54</c:v>
                </c:pt>
                <c:pt idx="6">
                  <c:v>54</c:v>
                </c:pt>
                <c:pt idx="9">
                  <c:v>52</c:v>
                </c:pt>
                <c:pt idx="12">
                  <c:v>54</c:v>
                </c:pt>
              </c:numCache>
            </c:numRef>
          </c:val>
          <c:extLst xmlns:c16r2="http://schemas.microsoft.com/office/drawing/2015/06/chart">
            <c:ext xmlns:c16="http://schemas.microsoft.com/office/drawing/2014/chart" uri="{C3380CC4-5D6E-409C-BE32-E72D297353CC}">
              <c16:uniqueId val="{00000002-EFC6-4CCB-B896-0109E03077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37</c:v>
                </c:pt>
                <c:pt idx="3">
                  <c:v>39</c:v>
                </c:pt>
                <c:pt idx="6">
                  <c:v>47</c:v>
                </c:pt>
                <c:pt idx="9">
                  <c:v>91</c:v>
                </c:pt>
                <c:pt idx="12">
                  <c:v>129</c:v>
                </c:pt>
              </c:numCache>
            </c:numRef>
          </c:val>
          <c:extLst xmlns:c16r2="http://schemas.microsoft.com/office/drawing/2015/06/chart">
            <c:ext xmlns:c16="http://schemas.microsoft.com/office/drawing/2014/chart" uri="{C3380CC4-5D6E-409C-BE32-E72D297353CC}">
              <c16:uniqueId val="{00000003-EFC6-4CCB-B896-0109E03077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310</c:v>
                </c:pt>
                <c:pt idx="3">
                  <c:v>310</c:v>
                </c:pt>
                <c:pt idx="6">
                  <c:v>315</c:v>
                </c:pt>
                <c:pt idx="9">
                  <c:v>332</c:v>
                </c:pt>
                <c:pt idx="12">
                  <c:v>323</c:v>
                </c:pt>
              </c:numCache>
            </c:numRef>
          </c:val>
          <c:extLst xmlns:c16r2="http://schemas.microsoft.com/office/drawing/2015/06/chart">
            <c:ext xmlns:c16="http://schemas.microsoft.com/office/drawing/2014/chart" uri="{C3380CC4-5D6E-409C-BE32-E72D297353CC}">
              <c16:uniqueId val="{00000004-EFC6-4CCB-B896-0109E03077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FC6-4CCB-B896-0109E03077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FC6-4CCB-B896-0109E03077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2032</c:v>
                </c:pt>
                <c:pt idx="3">
                  <c:v>1966</c:v>
                </c:pt>
                <c:pt idx="6">
                  <c:v>1934</c:v>
                </c:pt>
                <c:pt idx="9">
                  <c:v>1793</c:v>
                </c:pt>
                <c:pt idx="12">
                  <c:v>1787</c:v>
                </c:pt>
              </c:numCache>
            </c:numRef>
          </c:val>
          <c:extLst xmlns:c16r2="http://schemas.microsoft.com/office/drawing/2015/06/chart">
            <c:ext xmlns:c16="http://schemas.microsoft.com/office/drawing/2014/chart" uri="{C3380CC4-5D6E-409C-BE32-E72D297353CC}">
              <c16:uniqueId val="{00000007-EFC6-4CCB-B896-0109E030770F}"/>
            </c:ext>
          </c:extLst>
        </c:ser>
        <c:dLbls>
          <c:showLegendKey val="0"/>
          <c:showVal val="0"/>
          <c:showCatName val="0"/>
          <c:showSerName val="0"/>
          <c:showPercent val="0"/>
          <c:showBubbleSize val="0"/>
        </c:dLbls>
        <c:gapWidth val="100"/>
        <c:overlap val="100"/>
        <c:axId val="153778432"/>
        <c:axId val="153788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735</c:v>
                </c:pt>
                <c:pt idx="2">
                  <c:v>#N/A</c:v>
                </c:pt>
                <c:pt idx="3">
                  <c:v>#N/A</c:v>
                </c:pt>
                <c:pt idx="4">
                  <c:v>650</c:v>
                </c:pt>
                <c:pt idx="5">
                  <c:v>#N/A</c:v>
                </c:pt>
                <c:pt idx="6">
                  <c:v>#N/A</c:v>
                </c:pt>
                <c:pt idx="7">
                  <c:v>609</c:v>
                </c:pt>
                <c:pt idx="8">
                  <c:v>#N/A</c:v>
                </c:pt>
                <c:pt idx="9">
                  <c:v>#N/A</c:v>
                </c:pt>
                <c:pt idx="10">
                  <c:v>439</c:v>
                </c:pt>
                <c:pt idx="11">
                  <c:v>#N/A</c:v>
                </c:pt>
                <c:pt idx="12">
                  <c:v>#N/A</c:v>
                </c:pt>
                <c:pt idx="13">
                  <c:v>509</c:v>
                </c:pt>
                <c:pt idx="14">
                  <c:v>#N/A</c:v>
                </c:pt>
              </c:numCache>
            </c:numRef>
          </c:val>
          <c:smooth val="0"/>
          <c:extLst xmlns:c16r2="http://schemas.microsoft.com/office/drawing/2015/06/chart">
            <c:ext xmlns:c16="http://schemas.microsoft.com/office/drawing/2014/chart" uri="{C3380CC4-5D6E-409C-BE32-E72D297353CC}">
              <c16:uniqueId val="{00000008-EFC6-4CCB-B896-0109E030770F}"/>
            </c:ext>
          </c:extLst>
        </c:ser>
        <c:dLbls>
          <c:showLegendKey val="0"/>
          <c:showVal val="0"/>
          <c:showCatName val="0"/>
          <c:showSerName val="0"/>
          <c:showPercent val="0"/>
          <c:showBubbleSize val="0"/>
        </c:dLbls>
        <c:marker val="1"/>
        <c:smooth val="0"/>
        <c:axId val="153778432"/>
        <c:axId val="153788800"/>
      </c:lineChart>
      <c:catAx>
        <c:axId val="15377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788800"/>
        <c:crosses val="autoZero"/>
        <c:auto val="1"/>
        <c:lblAlgn val="ctr"/>
        <c:lblOffset val="100"/>
        <c:tickLblSkip val="1"/>
        <c:tickMarkSkip val="1"/>
        <c:noMultiLvlLbl val="0"/>
      </c:catAx>
      <c:valAx>
        <c:axId val="15378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77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14451</c:v>
                </c:pt>
                <c:pt idx="5">
                  <c:v>15097</c:v>
                </c:pt>
                <c:pt idx="8">
                  <c:v>14996</c:v>
                </c:pt>
                <c:pt idx="11">
                  <c:v>15032</c:v>
                </c:pt>
                <c:pt idx="14">
                  <c:v>15223</c:v>
                </c:pt>
              </c:numCache>
            </c:numRef>
          </c:val>
          <c:extLst xmlns:c16r2="http://schemas.microsoft.com/office/drawing/2015/06/chart">
            <c:ext xmlns:c16="http://schemas.microsoft.com/office/drawing/2014/chart" uri="{C3380CC4-5D6E-409C-BE32-E72D297353CC}">
              <c16:uniqueId val="{00000000-8AE8-44FD-A865-82C3AF7B04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4100</c:v>
                </c:pt>
                <c:pt idx="5">
                  <c:v>4097</c:v>
                </c:pt>
                <c:pt idx="8">
                  <c:v>4170</c:v>
                </c:pt>
                <c:pt idx="11">
                  <c:v>4042</c:v>
                </c:pt>
                <c:pt idx="14">
                  <c:v>3778</c:v>
                </c:pt>
              </c:numCache>
            </c:numRef>
          </c:val>
          <c:extLst xmlns:c16r2="http://schemas.microsoft.com/office/drawing/2015/06/chart">
            <c:ext xmlns:c16="http://schemas.microsoft.com/office/drawing/2014/chart" uri="{C3380CC4-5D6E-409C-BE32-E72D297353CC}">
              <c16:uniqueId val="{00000001-8AE8-44FD-A865-82C3AF7B04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3717</c:v>
                </c:pt>
                <c:pt idx="5">
                  <c:v>4219</c:v>
                </c:pt>
                <c:pt idx="8">
                  <c:v>4501</c:v>
                </c:pt>
                <c:pt idx="11">
                  <c:v>4588</c:v>
                </c:pt>
                <c:pt idx="14">
                  <c:v>4813</c:v>
                </c:pt>
              </c:numCache>
            </c:numRef>
          </c:val>
          <c:extLst xmlns:c16r2="http://schemas.microsoft.com/office/drawing/2015/06/chart">
            <c:ext xmlns:c16="http://schemas.microsoft.com/office/drawing/2014/chart" uri="{C3380CC4-5D6E-409C-BE32-E72D297353CC}">
              <c16:uniqueId val="{00000002-8AE8-44FD-A865-82C3AF7B04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AE8-44FD-A865-82C3AF7B04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AE8-44FD-A865-82C3AF7B04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AE8-44FD-A865-82C3AF7B04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6769</c:v>
                </c:pt>
                <c:pt idx="3">
                  <c:v>6647</c:v>
                </c:pt>
                <c:pt idx="6">
                  <c:v>6420</c:v>
                </c:pt>
                <c:pt idx="9">
                  <c:v>6042</c:v>
                </c:pt>
                <c:pt idx="12">
                  <c:v>5737</c:v>
                </c:pt>
              </c:numCache>
            </c:numRef>
          </c:val>
          <c:extLst xmlns:c16r2="http://schemas.microsoft.com/office/drawing/2015/06/chart">
            <c:ext xmlns:c16="http://schemas.microsoft.com/office/drawing/2014/chart" uri="{C3380CC4-5D6E-409C-BE32-E72D297353CC}">
              <c16:uniqueId val="{00000006-8AE8-44FD-A865-82C3AF7B04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867</c:v>
                </c:pt>
                <c:pt idx="3">
                  <c:v>1336</c:v>
                </c:pt>
                <c:pt idx="6">
                  <c:v>1316</c:v>
                </c:pt>
                <c:pt idx="9">
                  <c:v>1227</c:v>
                </c:pt>
                <c:pt idx="12">
                  <c:v>1110</c:v>
                </c:pt>
              </c:numCache>
            </c:numRef>
          </c:val>
          <c:extLst xmlns:c16r2="http://schemas.microsoft.com/office/drawing/2015/06/chart">
            <c:ext xmlns:c16="http://schemas.microsoft.com/office/drawing/2014/chart" uri="{C3380CC4-5D6E-409C-BE32-E72D297353CC}">
              <c16:uniqueId val="{00000007-8AE8-44FD-A865-82C3AF7B04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5312</c:v>
                </c:pt>
                <c:pt idx="3">
                  <c:v>5144</c:v>
                </c:pt>
                <c:pt idx="6">
                  <c:v>5078</c:v>
                </c:pt>
                <c:pt idx="9">
                  <c:v>5030</c:v>
                </c:pt>
                <c:pt idx="12">
                  <c:v>5035</c:v>
                </c:pt>
              </c:numCache>
            </c:numRef>
          </c:val>
          <c:extLst xmlns:c16r2="http://schemas.microsoft.com/office/drawing/2015/06/chart">
            <c:ext xmlns:c16="http://schemas.microsoft.com/office/drawing/2014/chart" uri="{C3380CC4-5D6E-409C-BE32-E72D297353CC}">
              <c16:uniqueId val="{00000008-8AE8-44FD-A865-82C3AF7B04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558</c:v>
                </c:pt>
                <c:pt idx="3">
                  <c:v>519</c:v>
                </c:pt>
                <c:pt idx="6">
                  <c:v>480</c:v>
                </c:pt>
                <c:pt idx="9">
                  <c:v>532</c:v>
                </c:pt>
                <c:pt idx="12">
                  <c:v>487</c:v>
                </c:pt>
              </c:numCache>
            </c:numRef>
          </c:val>
          <c:extLst xmlns:c16r2="http://schemas.microsoft.com/office/drawing/2015/06/chart">
            <c:ext xmlns:c16="http://schemas.microsoft.com/office/drawing/2014/chart" uri="{C3380CC4-5D6E-409C-BE32-E72D297353CC}">
              <c16:uniqueId val="{00000009-8AE8-44FD-A865-82C3AF7B04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16291</c:v>
                </c:pt>
                <c:pt idx="3">
                  <c:v>16443</c:v>
                </c:pt>
                <c:pt idx="6">
                  <c:v>16767</c:v>
                </c:pt>
                <c:pt idx="9">
                  <c:v>17144</c:v>
                </c:pt>
                <c:pt idx="12">
                  <c:v>17730</c:v>
                </c:pt>
              </c:numCache>
            </c:numRef>
          </c:val>
          <c:extLst xmlns:c16r2="http://schemas.microsoft.com/office/drawing/2015/06/chart">
            <c:ext xmlns:c16="http://schemas.microsoft.com/office/drawing/2014/chart" uri="{C3380CC4-5D6E-409C-BE32-E72D297353CC}">
              <c16:uniqueId val="{0000000A-8AE8-44FD-A865-82C3AF7B04C8}"/>
            </c:ext>
          </c:extLst>
        </c:ser>
        <c:dLbls>
          <c:showLegendKey val="0"/>
          <c:showVal val="0"/>
          <c:showCatName val="0"/>
          <c:showSerName val="0"/>
          <c:showPercent val="0"/>
          <c:showBubbleSize val="0"/>
        </c:dLbls>
        <c:gapWidth val="100"/>
        <c:overlap val="100"/>
        <c:axId val="153614208"/>
        <c:axId val="153615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7530</c:v>
                </c:pt>
                <c:pt idx="2">
                  <c:v>#N/A</c:v>
                </c:pt>
                <c:pt idx="3">
                  <c:v>#N/A</c:v>
                </c:pt>
                <c:pt idx="4">
                  <c:v>6677</c:v>
                </c:pt>
                <c:pt idx="5">
                  <c:v>#N/A</c:v>
                </c:pt>
                <c:pt idx="6">
                  <c:v>#N/A</c:v>
                </c:pt>
                <c:pt idx="7">
                  <c:v>6393</c:v>
                </c:pt>
                <c:pt idx="8">
                  <c:v>#N/A</c:v>
                </c:pt>
                <c:pt idx="9">
                  <c:v>#N/A</c:v>
                </c:pt>
                <c:pt idx="10">
                  <c:v>6313</c:v>
                </c:pt>
                <c:pt idx="11">
                  <c:v>#N/A</c:v>
                </c:pt>
                <c:pt idx="12">
                  <c:v>#N/A</c:v>
                </c:pt>
                <c:pt idx="13">
                  <c:v>6286</c:v>
                </c:pt>
                <c:pt idx="14">
                  <c:v>#N/A</c:v>
                </c:pt>
              </c:numCache>
            </c:numRef>
          </c:val>
          <c:smooth val="0"/>
          <c:extLst xmlns:c16r2="http://schemas.microsoft.com/office/drawing/2015/06/chart">
            <c:ext xmlns:c16="http://schemas.microsoft.com/office/drawing/2014/chart" uri="{C3380CC4-5D6E-409C-BE32-E72D297353CC}">
              <c16:uniqueId val="{0000000B-8AE8-44FD-A865-82C3AF7B04C8}"/>
            </c:ext>
          </c:extLst>
        </c:ser>
        <c:dLbls>
          <c:showLegendKey val="0"/>
          <c:showVal val="0"/>
          <c:showCatName val="0"/>
          <c:showSerName val="0"/>
          <c:showPercent val="0"/>
          <c:showBubbleSize val="0"/>
        </c:dLbls>
        <c:marker val="1"/>
        <c:smooth val="0"/>
        <c:axId val="153614208"/>
        <c:axId val="153615744"/>
      </c:lineChart>
      <c:catAx>
        <c:axId val="15361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3615744"/>
        <c:crosses val="autoZero"/>
        <c:auto val="1"/>
        <c:lblAlgn val="ctr"/>
        <c:lblOffset val="100"/>
        <c:tickLblSkip val="1"/>
        <c:tickMarkSkip val="1"/>
        <c:noMultiLvlLbl val="0"/>
      </c:catAx>
      <c:valAx>
        <c:axId val="15361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61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53707648"/>
        <c:axId val="153709568"/>
      </c:scatterChart>
      <c:valAx>
        <c:axId val="1537076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709568"/>
        <c:crosses val="autoZero"/>
        <c:crossBetween val="midCat"/>
      </c:valAx>
      <c:valAx>
        <c:axId val="1537095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707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7.7</c:v>
                </c:pt>
                <c:pt idx="1">
                  <c:v>7.4</c:v>
                </c:pt>
                <c:pt idx="2">
                  <c:v>7</c:v>
                </c:pt>
                <c:pt idx="3">
                  <c:v>5.9</c:v>
                </c:pt>
                <c:pt idx="4">
                  <c:v>5.4</c:v>
                </c:pt>
              </c:numCache>
            </c:numRef>
          </c:xVal>
          <c:yVal>
            <c:numRef>
              <c:f>公会計指標分析・財政指標組合せ分析表!$K$73:$O$73</c:f>
              <c:numCache>
                <c:formatCode>#,##0.0;"▲ "#,##0.0</c:formatCode>
                <c:ptCount val="5"/>
                <c:pt idx="0">
                  <c:v>79.099999999999994</c:v>
                </c:pt>
                <c:pt idx="1">
                  <c:v>70.7</c:v>
                </c:pt>
                <c:pt idx="2">
                  <c:v>67.3</c:v>
                </c:pt>
                <c:pt idx="3">
                  <c:v>66.900000000000006</c:v>
                </c:pt>
                <c:pt idx="4">
                  <c:v>64.599999999999994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9.6</c:v>
                </c:pt>
              </c:numCache>
            </c:numRef>
          </c:xVal>
          <c:yVal>
            <c:numRef>
              <c:f>公会計指標分析・財政指標組合せ分析表!$K$77:$O$77</c:f>
              <c:numCache>
                <c:formatCode>#,##0.0;"▲ "#,##0.0</c:formatCode>
                <c:ptCount val="5"/>
                <c:pt idx="0">
                  <c:v>88.3</c:v>
                </c:pt>
                <c:pt idx="1">
                  <c:v>76.2</c:v>
                </c:pt>
                <c:pt idx="2">
                  <c:v>65.3</c:v>
                </c:pt>
                <c:pt idx="3">
                  <c:v>60.8</c:v>
                </c:pt>
                <c:pt idx="4">
                  <c:v>41.5</c:v>
                </c:pt>
              </c:numCache>
            </c:numRef>
          </c:yVal>
          <c:smooth val="0"/>
        </c:ser>
        <c:dLbls>
          <c:showLegendKey val="0"/>
          <c:showVal val="0"/>
          <c:showCatName val="0"/>
          <c:showSerName val="0"/>
          <c:showPercent val="0"/>
          <c:showBubbleSize val="0"/>
        </c:dLbls>
        <c:axId val="154413696"/>
        <c:axId val="154432256"/>
      </c:scatterChart>
      <c:valAx>
        <c:axId val="154413696"/>
        <c:scaling>
          <c:orientation val="minMax"/>
          <c:max val="14.5"/>
          <c:min val="4.9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432256"/>
        <c:crosses val="autoZero"/>
        <c:crossBetween val="midCat"/>
      </c:valAx>
      <c:valAx>
        <c:axId val="154432256"/>
        <c:scaling>
          <c:orientation val="minMax"/>
          <c:max val="97"/>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4136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元利償還金は減（好転要因）となったが，算入公債費等の減（悪化要因）により実質公債費率の分子は微増（悪化）となった。　</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元利償還金については，過去に借り入れた大規模事業にかかる起債の償還終了により，平成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年度から減少に転じている。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ただし，元利償還金については，近年集中的に実施してきた教育施設の耐震化事業にかかる起債の償還が始まるため，今後は数値の上昇が見込まれる。</a:t>
          </a:r>
          <a:endParaRPr kumimoji="1" lang="en-US" altLang="ja-JP" sz="12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近い将来必ず実施しなければならない大規模な耐震化事業，老朽化対策事業に対応するためにも，</a:t>
          </a:r>
          <a:r>
            <a:rPr kumimoji="1" lang="ja-JP" altLang="ja-JP" sz="1200">
              <a:solidFill>
                <a:schemeClr val="dk1"/>
              </a:solidFill>
              <a:effectLst/>
              <a:latin typeface="+mn-lt"/>
              <a:ea typeface="+mn-ea"/>
              <a:cs typeface="+mn-cs"/>
            </a:rPr>
            <a:t>　「館山市公共施設総合管理計画」に基づく計画的な施設の更新や交付税算入率の高い起債の活用により，新発債の平準化と抑制に努める。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地方債残高が増加（悪化要因）しているが，退職手当負担見込額や基準財政需要見込額の増加（好転要因）により，将来負担比率の分子は昨年度から微減（好転）となり，過去</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年間はほぼ横ばいとなっている。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r>
            <a:rPr kumimoji="1" lang="ja-JP" altLang="ja-JP" sz="1200">
              <a:solidFill>
                <a:schemeClr val="dk1"/>
              </a:solidFill>
              <a:effectLst/>
              <a:latin typeface="+mn-lt"/>
              <a:ea typeface="+mn-ea"/>
              <a:cs typeface="+mn-cs"/>
            </a:rPr>
            <a:t>今後</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大</a:t>
          </a:r>
          <a:r>
            <a:rPr kumimoji="1" lang="ja-JP" altLang="en-US" sz="1200">
              <a:solidFill>
                <a:schemeClr val="dk1"/>
              </a:solidFill>
              <a:effectLst/>
              <a:latin typeface="+mn-lt"/>
              <a:ea typeface="+mn-ea"/>
              <a:cs typeface="+mn-cs"/>
            </a:rPr>
            <a:t>規模な</a:t>
          </a:r>
          <a:r>
            <a:rPr kumimoji="1" lang="ja-JP" altLang="ja-JP" sz="1200">
              <a:solidFill>
                <a:schemeClr val="dk1"/>
              </a:solidFill>
              <a:effectLst/>
              <a:latin typeface="+mn-lt"/>
              <a:ea typeface="+mn-ea"/>
              <a:cs typeface="+mn-cs"/>
            </a:rPr>
            <a:t>耐震化事業，老朽化対策事業を実施する</a:t>
          </a:r>
          <a:r>
            <a:rPr kumimoji="1" lang="ja-JP" altLang="en-US" sz="1200">
              <a:solidFill>
                <a:schemeClr val="dk1"/>
              </a:solidFill>
              <a:effectLst/>
              <a:latin typeface="+mn-lt"/>
              <a:ea typeface="+mn-ea"/>
              <a:cs typeface="+mn-cs"/>
            </a:rPr>
            <a:t>必要もあり，数値の上昇が見込まれる。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「館山市公共施設総合管理計画」</a:t>
          </a:r>
          <a:r>
            <a:rPr kumimoji="1" lang="ja-JP" altLang="en-US" sz="1200">
              <a:solidFill>
                <a:schemeClr val="dk1"/>
              </a:solidFill>
              <a:effectLst/>
              <a:latin typeface="+mn-lt"/>
              <a:ea typeface="+mn-ea"/>
              <a:cs typeface="+mn-cs"/>
            </a:rPr>
            <a:t>に基づく</a:t>
          </a:r>
          <a:r>
            <a:rPr kumimoji="1" lang="ja-JP" altLang="ja-JP" sz="1200">
              <a:solidFill>
                <a:schemeClr val="dk1"/>
              </a:solidFill>
              <a:effectLst/>
              <a:latin typeface="+mn-lt"/>
              <a:ea typeface="+mn-ea"/>
              <a:cs typeface="+mn-cs"/>
            </a:rPr>
            <a:t>計画的な</a:t>
          </a:r>
          <a:r>
            <a:rPr kumimoji="1" lang="ja-JP" altLang="en-US" sz="1200">
              <a:solidFill>
                <a:schemeClr val="dk1"/>
              </a:solidFill>
              <a:effectLst/>
              <a:latin typeface="+mn-lt"/>
              <a:ea typeface="+mn-ea"/>
              <a:cs typeface="+mn-cs"/>
            </a:rPr>
            <a:t>施設の更新</a:t>
          </a:r>
          <a:r>
            <a:rPr kumimoji="1" lang="ja-JP" altLang="ja-JP" sz="1200">
              <a:solidFill>
                <a:schemeClr val="dk1"/>
              </a:solidFill>
              <a:effectLst/>
              <a:latin typeface="+mn-lt"/>
              <a:ea typeface="+mn-ea"/>
              <a:cs typeface="+mn-cs"/>
            </a:rPr>
            <a:t>や交付税算入率の高い起債の</a:t>
          </a:r>
          <a:r>
            <a:rPr kumimoji="1" lang="ja-JP" altLang="en-US" sz="1200">
              <a:solidFill>
                <a:schemeClr val="dk1"/>
              </a:solidFill>
              <a:effectLst/>
              <a:latin typeface="+mn-lt"/>
              <a:ea typeface="+mn-ea"/>
              <a:cs typeface="+mn-cs"/>
            </a:rPr>
            <a:t>活用</a:t>
          </a:r>
          <a:r>
            <a:rPr kumimoji="1" lang="ja-JP" altLang="ja-JP" sz="1200">
              <a:solidFill>
                <a:schemeClr val="dk1"/>
              </a:solidFill>
              <a:effectLst/>
              <a:latin typeface="+mn-lt"/>
              <a:ea typeface="+mn-ea"/>
              <a:cs typeface="+mn-cs"/>
            </a:rPr>
            <a:t>により，新発債の</a:t>
          </a:r>
          <a:r>
            <a:rPr kumimoji="1" lang="ja-JP" altLang="en-US" sz="1200">
              <a:solidFill>
                <a:schemeClr val="dk1"/>
              </a:solidFill>
              <a:effectLst/>
              <a:latin typeface="+mn-lt"/>
              <a:ea typeface="+mn-ea"/>
              <a:cs typeface="+mn-cs"/>
            </a:rPr>
            <a:t>平準化と</a:t>
          </a:r>
          <a:r>
            <a:rPr kumimoji="1" lang="ja-JP" altLang="ja-JP" sz="1200">
              <a:solidFill>
                <a:schemeClr val="dk1"/>
              </a:solidFill>
              <a:effectLst/>
              <a:latin typeface="+mn-lt"/>
              <a:ea typeface="+mn-ea"/>
              <a:cs typeface="+mn-cs"/>
            </a:rPr>
            <a:t>抑制に努める。</a:t>
          </a:r>
          <a:endParaRPr lang="ja-JP" altLang="ja-JP" sz="1200">
            <a:effectLst/>
          </a:endParaRPr>
        </a:p>
        <a:p>
          <a:r>
            <a:rPr kumimoji="1" lang="ja-JP" altLang="en-US" sz="12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48,397
47,999
110.15
19,835,145
18,713,182
981,613
11,027,340
17,730,018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64.6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48,397
47,999
110.15
19,835,145
18,713,182
981,613
11,027,340
17,730,018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48,397
47,999
110.15
19,835,145
18,713,182
981,613
11,027,340
17,730,018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48,397
47,999
110.15
19,835,145
18,713,182
981,613
11,027,340
17,730,018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財政力指数は近年横ばいであり，類似団体を上回っている。</a:t>
          </a:r>
          <a:endParaRPr kumimoji="1" lang="en-US" altLang="ja-JP" sz="1200">
            <a:latin typeface="ＭＳ Ｐゴシック"/>
          </a:endParaRPr>
        </a:p>
        <a:p>
          <a:r>
            <a:rPr kumimoji="1" lang="ja-JP" altLang="en-US" sz="1200">
              <a:latin typeface="ＭＳ Ｐゴシック"/>
            </a:rPr>
            <a:t>　今後，人口減少や全国平均を大きく上回る高齢化率（平成２７年度　３６．９％）により，市税収入の減少が見込まれるところである。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ja-JP" sz="1200">
              <a:solidFill>
                <a:schemeClr val="dk1"/>
              </a:solidFill>
              <a:effectLst/>
              <a:latin typeface="+mn-lt"/>
              <a:ea typeface="+mn-ea"/>
              <a:cs typeface="+mn-cs"/>
            </a:rPr>
            <a:t>「第２次館山市行財政改革方針」に基づき</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引き続き歳出抑制と自主財源の確保に努</a:t>
          </a:r>
          <a:r>
            <a:rPr kumimoji="1" lang="ja-JP" altLang="en-US" sz="1200">
              <a:solidFill>
                <a:schemeClr val="dk1"/>
              </a:solidFill>
              <a:effectLst/>
              <a:latin typeface="+mn-lt"/>
              <a:ea typeface="+mn-ea"/>
              <a:cs typeface="+mn-cs"/>
            </a:rPr>
            <a:t>め，</a:t>
          </a:r>
          <a:r>
            <a:rPr kumimoji="1" lang="ja-JP" altLang="ja-JP" sz="1200">
              <a:solidFill>
                <a:schemeClr val="dk1"/>
              </a:solidFill>
              <a:effectLst/>
              <a:latin typeface="+mn-lt"/>
              <a:ea typeface="+mn-ea"/>
              <a:cs typeface="+mn-cs"/>
            </a:rPr>
            <a:t>健全な財政構造を目指す。</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39</xdr:row>
      <xdr:rowOff>160565</xdr:rowOff>
    </xdr:to>
    <xdr:cxnSp macro="">
      <xdr:nvCxnSpPr>
        <xdr:cNvPr id="69" name="直線コネクタ 68"/>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39</xdr:row>
      <xdr:rowOff>160565</xdr:rowOff>
    </xdr:to>
    <xdr:cxnSp macro="">
      <xdr:nvCxnSpPr>
        <xdr:cNvPr id="72" name="直線コネクタ 71"/>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59872</xdr:rowOff>
    </xdr:from>
    <xdr:to>
      <xdr:col>6</xdr:col>
      <xdr:colOff>50800</xdr:colOff>
      <xdr:row>41</xdr:row>
      <xdr:rowOff>161472</xdr:rowOff>
    </xdr:to>
    <xdr:sp macro="" textlink="">
      <xdr:nvSpPr>
        <xdr:cNvPr id="73" name="フローチャート : 判断 72"/>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146249</xdr:rowOff>
    </xdr:from>
    <xdr:ext cx="736600" cy="259045"/>
    <xdr:sp macro="" textlink="">
      <xdr:nvSpPr>
        <xdr:cNvPr id="74" name="テキスト ボックス 73"/>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160565</xdr:rowOff>
    </xdr:from>
    <xdr:to>
      <xdr:col>4</xdr:col>
      <xdr:colOff>482600</xdr:colOff>
      <xdr:row>39</xdr:row>
      <xdr:rowOff>160565</xdr:rowOff>
    </xdr:to>
    <xdr:cxnSp macro="">
      <xdr:nvCxnSpPr>
        <xdr:cNvPr id="75" name="直線コネクタ 74"/>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146249</xdr:rowOff>
    </xdr:from>
    <xdr:ext cx="762000" cy="259045"/>
    <xdr:sp macro="" textlink="">
      <xdr:nvSpPr>
        <xdr:cNvPr id="77" name="テキスト ボックス 76"/>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143328</xdr:rowOff>
    </xdr:from>
    <xdr:to>
      <xdr:col>3</xdr:col>
      <xdr:colOff>279400</xdr:colOff>
      <xdr:row>39</xdr:row>
      <xdr:rowOff>160565</xdr:rowOff>
    </xdr:to>
    <xdr:cxnSp macro="">
      <xdr:nvCxnSpPr>
        <xdr:cNvPr id="78" name="直線コネクタ 77"/>
        <xdr:cNvCxnSpPr/>
      </xdr:nvCxnSpPr>
      <xdr:spPr>
        <a:xfrm>
          <a:off x="1447800" y="68298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0" name="テキスト ボックス 79"/>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2" name="テキスト ボックス 81"/>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109765</xdr:rowOff>
    </xdr:from>
    <xdr:to>
      <xdr:col>7</xdr:col>
      <xdr:colOff>203200</xdr:colOff>
      <xdr:row>40</xdr:row>
      <xdr:rowOff>39915</xdr:rowOff>
    </xdr:to>
    <xdr:sp macro="" textlink="">
      <xdr:nvSpPr>
        <xdr:cNvPr id="88" name="円/楕円 87"/>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126292</xdr:rowOff>
    </xdr:from>
    <xdr:ext cx="762000" cy="259045"/>
    <xdr:sp macro="" textlink="">
      <xdr:nvSpPr>
        <xdr:cNvPr id="89"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109765</xdr:rowOff>
    </xdr:from>
    <xdr:to>
      <xdr:col>6</xdr:col>
      <xdr:colOff>50800</xdr:colOff>
      <xdr:row>40</xdr:row>
      <xdr:rowOff>39915</xdr:rowOff>
    </xdr:to>
    <xdr:sp macro="" textlink="">
      <xdr:nvSpPr>
        <xdr:cNvPr id="90" name="円/楕円 89"/>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50092</xdr:rowOff>
    </xdr:from>
    <xdr:ext cx="736600" cy="259045"/>
    <xdr:sp macro="" textlink="">
      <xdr:nvSpPr>
        <xdr:cNvPr id="91" name="テキスト ボックス 90"/>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109765</xdr:rowOff>
    </xdr:from>
    <xdr:to>
      <xdr:col>4</xdr:col>
      <xdr:colOff>533400</xdr:colOff>
      <xdr:row>40</xdr:row>
      <xdr:rowOff>39915</xdr:rowOff>
    </xdr:to>
    <xdr:sp macro="" textlink="">
      <xdr:nvSpPr>
        <xdr:cNvPr id="92" name="円/楕円 91"/>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50092</xdr:rowOff>
    </xdr:from>
    <xdr:ext cx="762000" cy="259045"/>
    <xdr:sp macro="" textlink="">
      <xdr:nvSpPr>
        <xdr:cNvPr id="93" name="テキスト ボックス 92"/>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109765</xdr:rowOff>
    </xdr:from>
    <xdr:to>
      <xdr:col>3</xdr:col>
      <xdr:colOff>330200</xdr:colOff>
      <xdr:row>40</xdr:row>
      <xdr:rowOff>39915</xdr:rowOff>
    </xdr:to>
    <xdr:sp macro="" textlink="">
      <xdr:nvSpPr>
        <xdr:cNvPr id="94" name="円/楕円 93"/>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50092</xdr:rowOff>
    </xdr:from>
    <xdr:ext cx="762000" cy="259045"/>
    <xdr:sp macro="" textlink="">
      <xdr:nvSpPr>
        <xdr:cNvPr id="95" name="テキスト ボックス 94"/>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92528</xdr:rowOff>
    </xdr:from>
    <xdr:to>
      <xdr:col>2</xdr:col>
      <xdr:colOff>127000</xdr:colOff>
      <xdr:row>40</xdr:row>
      <xdr:rowOff>22678</xdr:rowOff>
    </xdr:to>
    <xdr:sp macro="" textlink="">
      <xdr:nvSpPr>
        <xdr:cNvPr id="96" name="円/楕円 95"/>
        <xdr:cNvSpPr/>
      </xdr:nvSpPr>
      <xdr:spPr>
        <a:xfrm>
          <a:off x="1397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32855</xdr:rowOff>
    </xdr:from>
    <xdr:ext cx="762000" cy="259045"/>
    <xdr:sp macro="" textlink="">
      <xdr:nvSpPr>
        <xdr:cNvPr id="97" name="テキスト ボックス 96"/>
        <xdr:cNvSpPr txBox="1"/>
      </xdr:nvSpPr>
      <xdr:spPr>
        <a:xfrm>
          <a:off x="1066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人口減少，少子高齢化により，</a:t>
          </a:r>
          <a:r>
            <a:rPr kumimoji="1" lang="ja-JP" altLang="en-US" sz="1200">
              <a:latin typeface="ＭＳ Ｐゴシック"/>
            </a:rPr>
            <a:t>市税など経常的な収入が減少する中，扶助費などの社会保障関連経費の増加や，他会計・公営企業への繰出金，一部事務組合に対する負担金の影響により，経常収支比率は類似団体，県平均を上回る状態が続いている。</a:t>
          </a:r>
          <a:endParaRPr kumimoji="1" lang="en-US" altLang="ja-JP" sz="1200">
            <a:latin typeface="ＭＳ Ｐゴシック"/>
          </a:endParaRPr>
        </a:p>
        <a:p>
          <a:r>
            <a:rPr kumimoji="1" lang="ja-JP" altLang="en-US" sz="1200">
              <a:latin typeface="ＭＳ Ｐゴシック"/>
            </a:rPr>
            <a:t>　「第</a:t>
          </a:r>
          <a:r>
            <a:rPr kumimoji="1" lang="en-US" altLang="ja-JP" sz="1200">
              <a:latin typeface="ＭＳ Ｐゴシック"/>
            </a:rPr>
            <a:t>2</a:t>
          </a:r>
          <a:r>
            <a:rPr kumimoji="1" lang="ja-JP" altLang="en-US" sz="1200">
              <a:latin typeface="ＭＳ Ｐゴシック"/>
            </a:rPr>
            <a:t>次館山市行財政改革方針」に基づく歳入確保策，歳出削減策を着実に推進するとともに，特別会計，公営企業に対する繰出金・補助金については，各会計の</a:t>
          </a:r>
          <a:r>
            <a:rPr kumimoji="1" lang="ja-JP" altLang="ja-JP" sz="1200" baseline="0">
              <a:solidFill>
                <a:schemeClr val="dk1"/>
              </a:solidFill>
              <a:effectLst/>
              <a:latin typeface="+mn-lt"/>
              <a:ea typeface="+mn-ea"/>
              <a:cs typeface="+mn-cs"/>
            </a:rPr>
            <a:t>独立採算性を高める取組</a:t>
          </a:r>
          <a:r>
            <a:rPr kumimoji="1" lang="ja-JP" altLang="en-US" sz="1200" baseline="0">
              <a:solidFill>
                <a:schemeClr val="dk1"/>
              </a:solidFill>
              <a:effectLst/>
              <a:latin typeface="+mn-lt"/>
              <a:ea typeface="+mn-ea"/>
              <a:cs typeface="+mn-cs"/>
            </a:rPr>
            <a:t>みを推進し，一部事務組合については関係市と連携して行財政改革</a:t>
          </a:r>
          <a:r>
            <a:rPr kumimoji="1" lang="ja-JP" altLang="en-US" sz="1200">
              <a:latin typeface="ＭＳ Ｐゴシック"/>
            </a:rPr>
            <a:t>を促すなど，経常経費の削減に努める。</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65</xdr:row>
      <xdr:rowOff>165523</xdr:rowOff>
    </xdr:to>
    <xdr:cxnSp macro="">
      <xdr:nvCxnSpPr>
        <xdr:cNvPr id="132" name="直線コネクタ 131"/>
        <xdr:cNvCxnSpPr/>
      </xdr:nvCxnSpPr>
      <xdr:spPr>
        <a:xfrm flipV="1">
          <a:off x="4114800" y="1118108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3"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168063</xdr:rowOff>
    </xdr:from>
    <xdr:to>
      <xdr:col>6</xdr:col>
      <xdr:colOff>0</xdr:colOff>
      <xdr:row>65</xdr:row>
      <xdr:rowOff>165523</xdr:rowOff>
    </xdr:to>
    <xdr:cxnSp macro="">
      <xdr:nvCxnSpPr>
        <xdr:cNvPr id="135" name="直線コネクタ 134"/>
        <xdr:cNvCxnSpPr/>
      </xdr:nvCxnSpPr>
      <xdr:spPr>
        <a:xfrm>
          <a:off x="3225800" y="1114086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6" name="フローチャート : 判断 135"/>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7" name="テキスト ボックス 136"/>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64</xdr:row>
      <xdr:rowOff>168063</xdr:rowOff>
    </xdr:to>
    <xdr:cxnSp macro="">
      <xdr:nvCxnSpPr>
        <xdr:cNvPr id="138" name="直線コネクタ 137"/>
        <xdr:cNvCxnSpPr/>
      </xdr:nvCxnSpPr>
      <xdr:spPr>
        <a:xfrm>
          <a:off x="2336800" y="1101217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9737</xdr:rowOff>
    </xdr:from>
    <xdr:to>
      <xdr:col>4</xdr:col>
      <xdr:colOff>533400</xdr:colOff>
      <xdr:row>62</xdr:row>
      <xdr:rowOff>111337</xdr:rowOff>
    </xdr:to>
    <xdr:sp macro="" textlink="">
      <xdr:nvSpPr>
        <xdr:cNvPr id="139" name="フローチャート :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39370</xdr:rowOff>
    </xdr:from>
    <xdr:to>
      <xdr:col>3</xdr:col>
      <xdr:colOff>279400</xdr:colOff>
      <xdr:row>64</xdr:row>
      <xdr:rowOff>39370</xdr:rowOff>
    </xdr:to>
    <xdr:cxnSp macro="">
      <xdr:nvCxnSpPr>
        <xdr:cNvPr id="141" name="直線コネクタ 140"/>
        <xdr:cNvCxnSpPr/>
      </xdr:nvCxnSpPr>
      <xdr:spPr>
        <a:xfrm>
          <a:off x="1447800" y="1101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2" name="フローチャート : 判断 141"/>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3" name="テキスト ボックス 142"/>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4" name="フローチャート : 判断 143"/>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145644</xdr:rowOff>
    </xdr:from>
    <xdr:ext cx="762000" cy="259045"/>
    <xdr:sp macro="" textlink="">
      <xdr:nvSpPr>
        <xdr:cNvPr id="145" name="テキスト ボックス 144"/>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51" name="円/楕円 150"/>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52"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114723</xdr:rowOff>
    </xdr:from>
    <xdr:to>
      <xdr:col>6</xdr:col>
      <xdr:colOff>50800</xdr:colOff>
      <xdr:row>66</xdr:row>
      <xdr:rowOff>44873</xdr:rowOff>
    </xdr:to>
    <xdr:sp macro="" textlink="">
      <xdr:nvSpPr>
        <xdr:cNvPr id="153" name="円/楕円 152"/>
        <xdr:cNvSpPr/>
      </xdr:nvSpPr>
      <xdr:spPr>
        <a:xfrm>
          <a:off x="4064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29650</xdr:rowOff>
    </xdr:from>
    <xdr:ext cx="736600" cy="259045"/>
    <xdr:sp macro="" textlink="">
      <xdr:nvSpPr>
        <xdr:cNvPr id="154" name="テキスト ボックス 153"/>
        <xdr:cNvSpPr txBox="1"/>
      </xdr:nvSpPr>
      <xdr:spPr>
        <a:xfrm>
          <a:off x="3733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117263</xdr:rowOff>
    </xdr:from>
    <xdr:to>
      <xdr:col>4</xdr:col>
      <xdr:colOff>533400</xdr:colOff>
      <xdr:row>65</xdr:row>
      <xdr:rowOff>47413</xdr:rowOff>
    </xdr:to>
    <xdr:sp macro="" textlink="">
      <xdr:nvSpPr>
        <xdr:cNvPr id="155" name="円/楕円 154"/>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32190</xdr:rowOff>
    </xdr:from>
    <xdr:ext cx="762000" cy="259045"/>
    <xdr:sp macro="" textlink="">
      <xdr:nvSpPr>
        <xdr:cNvPr id="156" name="テキスト ボックス 155"/>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160020</xdr:rowOff>
    </xdr:from>
    <xdr:to>
      <xdr:col>3</xdr:col>
      <xdr:colOff>330200</xdr:colOff>
      <xdr:row>64</xdr:row>
      <xdr:rowOff>90170</xdr:rowOff>
    </xdr:to>
    <xdr:sp macro="" textlink="">
      <xdr:nvSpPr>
        <xdr:cNvPr id="157" name="円/楕円 156"/>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58" name="テキスト ボックス 157"/>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59" name="円/楕円 158"/>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74947</xdr:rowOff>
    </xdr:from>
    <xdr:ext cx="762000" cy="259045"/>
    <xdr:sp macro="" textlink="">
      <xdr:nvSpPr>
        <xdr:cNvPr id="160" name="テキスト ボックス 159"/>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[113,891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過去５年間は類似団体平均を下回る状態で推移している。</a:t>
          </a:r>
          <a:endParaRPr kumimoji="1" lang="en-US" altLang="ja-JP" sz="1200">
            <a:latin typeface="ＭＳ Ｐゴシック"/>
          </a:endParaRPr>
        </a:p>
        <a:p>
          <a:r>
            <a:rPr kumimoji="1" lang="ja-JP" altLang="en-US" sz="1200">
              <a:latin typeface="ＭＳ Ｐゴシック"/>
            </a:rPr>
            <a:t>　今後も，民間委託の推進や事務の効率化を推進し，効率的な財政運営を継続するとともに，人件費・物件費をトータルで抑制できるよう努める。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47808</xdr:rowOff>
    </xdr:from>
    <xdr:to>
      <xdr:col>7</xdr:col>
      <xdr:colOff>152400</xdr:colOff>
      <xdr:row>81</xdr:row>
      <xdr:rowOff>60688</xdr:rowOff>
    </xdr:to>
    <xdr:cxnSp macro="">
      <xdr:nvCxnSpPr>
        <xdr:cNvPr id="193" name="直線コネクタ 192"/>
        <xdr:cNvCxnSpPr/>
      </xdr:nvCxnSpPr>
      <xdr:spPr>
        <a:xfrm>
          <a:off x="4114800" y="13935258"/>
          <a:ext cx="838200" cy="1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113681</xdr:rowOff>
    </xdr:from>
    <xdr:ext cx="762000" cy="259045"/>
    <xdr:sp macro="" textlink="">
      <xdr:nvSpPr>
        <xdr:cNvPr id="194" name="人件費・物件費等の状況平均値テキスト"/>
        <xdr:cNvSpPr txBox="1"/>
      </xdr:nvSpPr>
      <xdr:spPr>
        <a:xfrm>
          <a:off x="5041900" y="14001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22780</xdr:rowOff>
    </xdr:from>
    <xdr:to>
      <xdr:col>6</xdr:col>
      <xdr:colOff>0</xdr:colOff>
      <xdr:row>81</xdr:row>
      <xdr:rowOff>47808</xdr:rowOff>
    </xdr:to>
    <xdr:cxnSp macro="">
      <xdr:nvCxnSpPr>
        <xdr:cNvPr id="196" name="直線コネクタ 195"/>
        <xdr:cNvCxnSpPr/>
      </xdr:nvCxnSpPr>
      <xdr:spPr>
        <a:xfrm>
          <a:off x="3225800" y="13910230"/>
          <a:ext cx="889000" cy="2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23120</xdr:rowOff>
    </xdr:from>
    <xdr:to>
      <xdr:col>6</xdr:col>
      <xdr:colOff>50800</xdr:colOff>
      <xdr:row>82</xdr:row>
      <xdr:rowOff>124720</xdr:rowOff>
    </xdr:to>
    <xdr:sp macro="" textlink="">
      <xdr:nvSpPr>
        <xdr:cNvPr id="197" name="フローチャート : 判断 196"/>
        <xdr:cNvSpPr/>
      </xdr:nvSpPr>
      <xdr:spPr>
        <a:xfrm>
          <a:off x="4064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109497</xdr:rowOff>
    </xdr:from>
    <xdr:ext cx="736600" cy="259045"/>
    <xdr:sp macro="" textlink="">
      <xdr:nvSpPr>
        <xdr:cNvPr id="198" name="テキスト ボックス 197"/>
        <xdr:cNvSpPr txBox="1"/>
      </xdr:nvSpPr>
      <xdr:spPr>
        <a:xfrm>
          <a:off x="3733800" y="14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162562</xdr:rowOff>
    </xdr:from>
    <xdr:to>
      <xdr:col>4</xdr:col>
      <xdr:colOff>482600</xdr:colOff>
      <xdr:row>81</xdr:row>
      <xdr:rowOff>22780</xdr:rowOff>
    </xdr:to>
    <xdr:cxnSp macro="">
      <xdr:nvCxnSpPr>
        <xdr:cNvPr id="199" name="直線コネクタ 198"/>
        <xdr:cNvCxnSpPr/>
      </xdr:nvCxnSpPr>
      <xdr:spPr>
        <a:xfrm>
          <a:off x="2336800" y="13878562"/>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380</xdr:rowOff>
    </xdr:from>
    <xdr:to>
      <xdr:col>4</xdr:col>
      <xdr:colOff>533400</xdr:colOff>
      <xdr:row>82</xdr:row>
      <xdr:rowOff>101980</xdr:rowOff>
    </xdr:to>
    <xdr:sp macro="" textlink="">
      <xdr:nvSpPr>
        <xdr:cNvPr id="200" name="フローチャート : 判断 199"/>
        <xdr:cNvSpPr/>
      </xdr:nvSpPr>
      <xdr:spPr>
        <a:xfrm>
          <a:off x="3175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86757</xdr:rowOff>
    </xdr:from>
    <xdr:ext cx="762000" cy="259045"/>
    <xdr:sp macro="" textlink="">
      <xdr:nvSpPr>
        <xdr:cNvPr id="201" name="テキスト ボックス 200"/>
        <xdr:cNvSpPr txBox="1"/>
      </xdr:nvSpPr>
      <xdr:spPr>
        <a:xfrm>
          <a:off x="2844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162562</xdr:rowOff>
    </xdr:from>
    <xdr:to>
      <xdr:col>3</xdr:col>
      <xdr:colOff>279400</xdr:colOff>
      <xdr:row>81</xdr:row>
      <xdr:rowOff>9803</xdr:rowOff>
    </xdr:to>
    <xdr:cxnSp macro="">
      <xdr:nvCxnSpPr>
        <xdr:cNvPr id="202" name="直線コネクタ 201"/>
        <xdr:cNvCxnSpPr/>
      </xdr:nvCxnSpPr>
      <xdr:spPr>
        <a:xfrm flipV="1">
          <a:off x="1447800" y="13878562"/>
          <a:ext cx="889000" cy="1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9356</xdr:rowOff>
    </xdr:from>
    <xdr:to>
      <xdr:col>3</xdr:col>
      <xdr:colOff>330200</xdr:colOff>
      <xdr:row>82</xdr:row>
      <xdr:rowOff>110956</xdr:rowOff>
    </xdr:to>
    <xdr:sp macro="" textlink="">
      <xdr:nvSpPr>
        <xdr:cNvPr id="203" name="フローチャート : 判断 202"/>
        <xdr:cNvSpPr/>
      </xdr:nvSpPr>
      <xdr:spPr>
        <a:xfrm>
          <a:off x="2286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95733</xdr:rowOff>
    </xdr:from>
    <xdr:ext cx="762000" cy="259045"/>
    <xdr:sp macro="" textlink="">
      <xdr:nvSpPr>
        <xdr:cNvPr id="204" name="テキスト ボックス 203"/>
        <xdr:cNvSpPr txBox="1"/>
      </xdr:nvSpPr>
      <xdr:spPr>
        <a:xfrm>
          <a:off x="1955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46467</xdr:rowOff>
    </xdr:from>
    <xdr:to>
      <xdr:col>2</xdr:col>
      <xdr:colOff>127000</xdr:colOff>
      <xdr:row>82</xdr:row>
      <xdr:rowOff>148067</xdr:rowOff>
    </xdr:to>
    <xdr:sp macro="" textlink="">
      <xdr:nvSpPr>
        <xdr:cNvPr id="205" name="フローチャート : 判断 204"/>
        <xdr:cNvSpPr/>
      </xdr:nvSpPr>
      <xdr:spPr>
        <a:xfrm>
          <a:off x="1397000" y="1410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132844</xdr:rowOff>
    </xdr:from>
    <xdr:ext cx="762000" cy="259045"/>
    <xdr:sp macro="" textlink="">
      <xdr:nvSpPr>
        <xdr:cNvPr id="206" name="テキスト ボックス 205"/>
        <xdr:cNvSpPr txBox="1"/>
      </xdr:nvSpPr>
      <xdr:spPr>
        <a:xfrm>
          <a:off x="1066800" y="1419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9888</xdr:rowOff>
    </xdr:from>
    <xdr:to>
      <xdr:col>7</xdr:col>
      <xdr:colOff>203200</xdr:colOff>
      <xdr:row>81</xdr:row>
      <xdr:rowOff>111488</xdr:rowOff>
    </xdr:to>
    <xdr:sp macro="" textlink="">
      <xdr:nvSpPr>
        <xdr:cNvPr id="212" name="円/楕円 211"/>
        <xdr:cNvSpPr/>
      </xdr:nvSpPr>
      <xdr:spPr>
        <a:xfrm>
          <a:off x="4902200" y="138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102615</xdr:rowOff>
    </xdr:from>
    <xdr:ext cx="762000" cy="259045"/>
    <xdr:sp macro="" textlink="">
      <xdr:nvSpPr>
        <xdr:cNvPr id="213" name="人件費・物件費等の状況該当値テキスト"/>
        <xdr:cNvSpPr txBox="1"/>
      </xdr:nvSpPr>
      <xdr:spPr>
        <a:xfrm>
          <a:off x="5041900" y="1381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113,891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168458</xdr:rowOff>
    </xdr:from>
    <xdr:to>
      <xdr:col>6</xdr:col>
      <xdr:colOff>50800</xdr:colOff>
      <xdr:row>81</xdr:row>
      <xdr:rowOff>98608</xdr:rowOff>
    </xdr:to>
    <xdr:sp macro="" textlink="">
      <xdr:nvSpPr>
        <xdr:cNvPr id="214" name="円/楕円 213"/>
        <xdr:cNvSpPr/>
      </xdr:nvSpPr>
      <xdr:spPr>
        <a:xfrm>
          <a:off x="4064000" y="1388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108785</xdr:rowOff>
    </xdr:from>
    <xdr:ext cx="736600" cy="259045"/>
    <xdr:sp macro="" textlink="">
      <xdr:nvSpPr>
        <xdr:cNvPr id="215" name="テキスト ボックス 214"/>
        <xdr:cNvSpPr txBox="1"/>
      </xdr:nvSpPr>
      <xdr:spPr>
        <a:xfrm>
          <a:off x="3733800" y="13653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111,222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143430</xdr:rowOff>
    </xdr:from>
    <xdr:to>
      <xdr:col>4</xdr:col>
      <xdr:colOff>533400</xdr:colOff>
      <xdr:row>81</xdr:row>
      <xdr:rowOff>73580</xdr:rowOff>
    </xdr:to>
    <xdr:sp macro="" textlink="">
      <xdr:nvSpPr>
        <xdr:cNvPr id="216" name="円/楕円 215"/>
        <xdr:cNvSpPr/>
      </xdr:nvSpPr>
      <xdr:spPr>
        <a:xfrm>
          <a:off x="3175000" y="138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83757</xdr:rowOff>
    </xdr:from>
    <xdr:ext cx="762000" cy="259045"/>
    <xdr:sp macro="" textlink="">
      <xdr:nvSpPr>
        <xdr:cNvPr id="217" name="テキスト ボックス 216"/>
        <xdr:cNvSpPr txBox="1"/>
      </xdr:nvSpPr>
      <xdr:spPr>
        <a:xfrm>
          <a:off x="2844800" y="1362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106,036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111762</xdr:rowOff>
    </xdr:from>
    <xdr:to>
      <xdr:col>3</xdr:col>
      <xdr:colOff>330200</xdr:colOff>
      <xdr:row>81</xdr:row>
      <xdr:rowOff>41912</xdr:rowOff>
    </xdr:to>
    <xdr:sp macro="" textlink="">
      <xdr:nvSpPr>
        <xdr:cNvPr id="218" name="円/楕円 217"/>
        <xdr:cNvSpPr/>
      </xdr:nvSpPr>
      <xdr:spPr>
        <a:xfrm>
          <a:off x="2286000" y="138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52089</xdr:rowOff>
    </xdr:from>
    <xdr:ext cx="762000" cy="259045"/>
    <xdr:sp macro="" textlink="">
      <xdr:nvSpPr>
        <xdr:cNvPr id="219" name="テキスト ボックス 218"/>
        <xdr:cNvSpPr txBox="1"/>
      </xdr:nvSpPr>
      <xdr:spPr>
        <a:xfrm>
          <a:off x="1955800" y="13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99,474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130453</xdr:rowOff>
    </xdr:from>
    <xdr:to>
      <xdr:col>2</xdr:col>
      <xdr:colOff>127000</xdr:colOff>
      <xdr:row>81</xdr:row>
      <xdr:rowOff>60603</xdr:rowOff>
    </xdr:to>
    <xdr:sp macro="" textlink="">
      <xdr:nvSpPr>
        <xdr:cNvPr id="220" name="円/楕円 219"/>
        <xdr:cNvSpPr/>
      </xdr:nvSpPr>
      <xdr:spPr>
        <a:xfrm>
          <a:off x="1397000" y="138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70780</xdr:rowOff>
    </xdr:from>
    <xdr:ext cx="762000" cy="259045"/>
    <xdr:sp macro="" textlink="">
      <xdr:nvSpPr>
        <xdr:cNvPr id="221" name="テキスト ボックス 220"/>
        <xdr:cNvSpPr txBox="1"/>
      </xdr:nvSpPr>
      <xdr:spPr>
        <a:xfrm>
          <a:off x="1066800" y="1361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baseline="0">
              <a:solidFill>
                <a:sysClr val="windowText" lastClr="000000"/>
              </a:solidFill>
              <a:latin typeface="ＭＳ Ｐゴシック"/>
            </a:rPr>
            <a:t>ラスパイレス指数はここ３年間，ほぼ同水準で推移し，類似団体や全国市平均を上回る状態が続いている。</a:t>
          </a:r>
          <a:endParaRPr kumimoji="1" lang="en-US" altLang="ja-JP" sz="1200" baseline="0">
            <a:solidFill>
              <a:sysClr val="windowText" lastClr="000000"/>
            </a:solidFill>
            <a:latin typeface="ＭＳ Ｐゴシック"/>
          </a:endParaRPr>
        </a:p>
        <a:p>
          <a:r>
            <a:rPr kumimoji="1" lang="ja-JP" altLang="en-US" sz="1200" baseline="0">
              <a:solidFill>
                <a:sysClr val="windowText" lastClr="000000"/>
              </a:solidFill>
              <a:latin typeface="ＭＳ Ｐゴシック"/>
            </a:rPr>
            <a:t>　今後とも適正な昇給・昇格制度の運用等により，給与の適正化に努める。</a:t>
          </a:r>
          <a:endParaRPr kumimoji="1" lang="en-US" altLang="ja-JP" sz="1200" baseline="0">
            <a:solidFill>
              <a:sysClr val="windowText" lastClr="000000"/>
            </a:solidFill>
            <a:latin typeface="ＭＳ Ｐゴシック"/>
          </a:endParaRPr>
        </a:p>
        <a:p>
          <a:r>
            <a:rPr kumimoji="1" lang="ja-JP" altLang="en-US" sz="1200" baseline="0">
              <a:solidFill>
                <a:sysClr val="windowText" lastClr="000000"/>
              </a:solidFill>
              <a:latin typeface="ＭＳ Ｐゴシック"/>
            </a:rPr>
            <a:t>　なお，平成２９年度から職員給与の削減（２％～５％）を実施するところであり，指数は抑制される見込みである。</a:t>
          </a:r>
          <a:endParaRPr kumimoji="1" lang="en-US" altLang="ja-JP" sz="1200" baseline="0">
            <a:solidFill>
              <a:sysClr val="windowText" lastClr="000000"/>
            </a:solidFill>
            <a:latin typeface="ＭＳ Ｐゴシック"/>
          </a:endParaRPr>
        </a:p>
        <a:p>
          <a:r>
            <a:rPr kumimoji="1" lang="ja-JP" altLang="en-US" sz="1200" baseline="0">
              <a:solidFill>
                <a:sysClr val="windowText" lastClr="000000"/>
              </a:solidFill>
              <a:latin typeface="ＭＳ Ｐゴシック"/>
            </a:rPr>
            <a:t>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86</xdr:row>
      <xdr:rowOff>133773</xdr:rowOff>
    </xdr:to>
    <xdr:cxnSp macro="">
      <xdr:nvCxnSpPr>
        <xdr:cNvPr id="250" name="直線コネクタ 249"/>
        <xdr:cNvCxnSpPr/>
      </xdr:nvCxnSpPr>
      <xdr:spPr>
        <a:xfrm flipV="1">
          <a:off x="17018000" y="1399370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1"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2" name="直線コネクタ 251"/>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3"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4" name="直線コネクタ 253"/>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84</xdr:row>
      <xdr:rowOff>162984</xdr:rowOff>
    </xdr:to>
    <xdr:cxnSp macro="">
      <xdr:nvCxnSpPr>
        <xdr:cNvPr id="255" name="直線コネクタ 254"/>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6"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7" name="フローチャート :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84</xdr:row>
      <xdr:rowOff>162984</xdr:rowOff>
    </xdr:to>
    <xdr:cxnSp macro="">
      <xdr:nvCxnSpPr>
        <xdr:cNvPr id="258" name="直線コネクタ 257"/>
        <xdr:cNvCxnSpPr/>
      </xdr:nvCxnSpPr>
      <xdr:spPr>
        <a:xfrm>
          <a:off x="15290800" y="1455673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9" name="フローチャート : 判断 258"/>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0" name="テキスト ボックス 259"/>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88</xdr:row>
      <xdr:rowOff>168911</xdr:rowOff>
    </xdr:to>
    <xdr:cxnSp macro="">
      <xdr:nvCxnSpPr>
        <xdr:cNvPr id="261" name="直線コネクタ 260"/>
        <xdr:cNvCxnSpPr/>
      </xdr:nvCxnSpPr>
      <xdr:spPr>
        <a:xfrm flipV="1">
          <a:off x="14401800" y="14556739"/>
          <a:ext cx="889000" cy="69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2" name="フローチャート : 判断 261"/>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3" name="テキスト ボックス 262"/>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99061</xdr:rowOff>
    </xdr:from>
    <xdr:to>
      <xdr:col>21</xdr:col>
      <xdr:colOff>0</xdr:colOff>
      <xdr:row>88</xdr:row>
      <xdr:rowOff>168911</xdr:rowOff>
    </xdr:to>
    <xdr:cxnSp macro="">
      <xdr:nvCxnSpPr>
        <xdr:cNvPr id="264" name="直線コネクタ 263"/>
        <xdr:cNvCxnSpPr/>
      </xdr:nvCxnSpPr>
      <xdr:spPr>
        <a:xfrm>
          <a:off x="13512800" y="1501521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5" name="フローチャート : 判断 264"/>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6" name="テキスト ボックス 265"/>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16087</xdr:rowOff>
    </xdr:from>
    <xdr:to>
      <xdr:col>19</xdr:col>
      <xdr:colOff>533400</xdr:colOff>
      <xdr:row>87</xdr:row>
      <xdr:rowOff>117687</xdr:rowOff>
    </xdr:to>
    <xdr:sp macro="" textlink="">
      <xdr:nvSpPr>
        <xdr:cNvPr id="267" name="フローチャート : 判断 266"/>
        <xdr:cNvSpPr/>
      </xdr:nvSpPr>
      <xdr:spPr>
        <a:xfrm>
          <a:off x="13462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127864</xdr:rowOff>
    </xdr:from>
    <xdr:ext cx="762000" cy="259045"/>
    <xdr:sp macro="" textlink="">
      <xdr:nvSpPr>
        <xdr:cNvPr id="268" name="テキスト ボックス 267"/>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4" name="円/楕円 273"/>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84261</xdr:rowOff>
    </xdr:from>
    <xdr:ext cx="762000" cy="259045"/>
    <xdr:sp macro="" textlink="">
      <xdr:nvSpPr>
        <xdr:cNvPr id="275"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76" name="円/楕円 275"/>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77" name="テキスト ボックス 276"/>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78" name="円/楕円 277"/>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19066</xdr:rowOff>
    </xdr:from>
    <xdr:ext cx="762000" cy="259045"/>
    <xdr:sp macro="" textlink="">
      <xdr:nvSpPr>
        <xdr:cNvPr id="279" name="テキスト ボックス 278"/>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118111</xdr:rowOff>
    </xdr:from>
    <xdr:to>
      <xdr:col>21</xdr:col>
      <xdr:colOff>50800</xdr:colOff>
      <xdr:row>89</xdr:row>
      <xdr:rowOff>48261</xdr:rowOff>
    </xdr:to>
    <xdr:sp macro="" textlink="">
      <xdr:nvSpPr>
        <xdr:cNvPr id="280" name="円/楕円 279"/>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81" name="テキスト ボックス 280"/>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82" name="円/楕円 281"/>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83" name="テキスト ボックス 282"/>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baseline="0">
              <a:solidFill>
                <a:sysClr val="windowText" lastClr="000000"/>
              </a:solidFill>
              <a:latin typeface="ＭＳ Ｐゴシック"/>
            </a:rPr>
            <a:t>人口千人当たりの職員数はほぼ横ばいの状況であり，類似団体を若干下回っている状況である。</a:t>
          </a:r>
          <a:endParaRPr kumimoji="1" lang="en-US" altLang="ja-JP" sz="1200" baseline="0">
            <a:solidFill>
              <a:sysClr val="windowText" lastClr="000000"/>
            </a:solidFill>
            <a:latin typeface="ＭＳ Ｐゴシック"/>
          </a:endParaRPr>
        </a:p>
        <a:p>
          <a:r>
            <a:rPr kumimoji="1" lang="ja-JP" altLang="en-US" sz="1200" baseline="0">
              <a:solidFill>
                <a:sysClr val="windowText" lastClr="000000"/>
              </a:solidFill>
              <a:latin typeface="ＭＳ Ｐゴシック"/>
            </a:rPr>
            <a:t>　「</a:t>
          </a:r>
          <a:r>
            <a:rPr kumimoji="1" lang="ja-JP" altLang="ja-JP" sz="1200" baseline="0">
              <a:solidFill>
                <a:schemeClr val="dk1"/>
              </a:solidFill>
              <a:effectLst/>
              <a:latin typeface="+mn-lt"/>
              <a:ea typeface="+mn-ea"/>
              <a:cs typeface="+mn-cs"/>
            </a:rPr>
            <a:t>館山市定員適正化計画」</a:t>
          </a:r>
          <a:r>
            <a:rPr kumimoji="1" lang="ja-JP" altLang="en-US" sz="1200" baseline="0">
              <a:solidFill>
                <a:schemeClr val="dk1"/>
              </a:solidFill>
              <a:effectLst/>
              <a:latin typeface="+mn-lt"/>
              <a:ea typeface="+mn-ea"/>
              <a:cs typeface="+mn-cs"/>
            </a:rPr>
            <a:t>において，</a:t>
          </a:r>
          <a:r>
            <a:rPr kumimoji="1" lang="ja-JP" altLang="en-US" sz="1200" baseline="0">
              <a:solidFill>
                <a:sysClr val="windowText" lastClr="000000"/>
              </a:solidFill>
              <a:latin typeface="ＭＳ Ｐゴシック"/>
            </a:rPr>
            <a:t>職員数はほぼ現状を維持することとしている一方，県からの権限移譲や，各種制度改正，住民ニーズの多様化などに伴い，事務量は増加傾向にある。</a:t>
          </a:r>
          <a:endParaRPr kumimoji="1" lang="en-US" altLang="ja-JP" sz="1200" baseline="0">
            <a:solidFill>
              <a:sysClr val="windowText" lastClr="000000"/>
            </a:solidFill>
            <a:latin typeface="ＭＳ Ｐゴシック"/>
          </a:endParaRPr>
        </a:p>
        <a:p>
          <a:r>
            <a:rPr kumimoji="1" lang="ja-JP" altLang="en-US" sz="1200" baseline="0">
              <a:solidFill>
                <a:sysClr val="windowText" lastClr="000000"/>
              </a:solidFill>
              <a:latin typeface="ＭＳ Ｐゴシック"/>
            </a:rPr>
            <a:t>　そのため，今後も「館山市定員適正化計画」に基づく定員管理を進めるとともに，職員の資質向上，事務改善や民間委託の推進により，より効率的・効果的な行政運営に努める。</a:t>
          </a:r>
          <a:endParaRPr kumimoji="1" lang="en-US" altLang="ja-JP" sz="1200" baseline="0">
            <a:solidFill>
              <a:sysClr val="windowText" lastClr="000000"/>
            </a:solidFill>
            <a:latin typeface="ＭＳ Ｐゴシック"/>
          </a:endParaRPr>
        </a:p>
        <a:p>
          <a:r>
            <a:rPr kumimoji="1" lang="en-US" altLang="ja-JP" sz="1200">
              <a:latin typeface="ＭＳ Ｐゴシック"/>
            </a:rPr>
            <a:t>	</a:t>
          </a:r>
          <a:r>
            <a:rPr kumimoji="1" lang="ja-JP" altLang="en-US" sz="1200">
              <a:latin typeface="ＭＳ Ｐゴシック"/>
            </a:rPr>
            <a:t>　</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0" name="直線コネクタ 309"/>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1"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2" name="直線コネクタ 311"/>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3"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4" name="直線コネクタ 313"/>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155219</xdr:rowOff>
    </xdr:from>
    <xdr:to>
      <xdr:col>24</xdr:col>
      <xdr:colOff>558800</xdr:colOff>
      <xdr:row>60</xdr:row>
      <xdr:rowOff>159080</xdr:rowOff>
    </xdr:to>
    <xdr:cxnSp macro="">
      <xdr:nvCxnSpPr>
        <xdr:cNvPr id="315" name="直線コネクタ 314"/>
        <xdr:cNvCxnSpPr/>
      </xdr:nvCxnSpPr>
      <xdr:spPr>
        <a:xfrm>
          <a:off x="16179800" y="10442219"/>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129582</xdr:rowOff>
    </xdr:from>
    <xdr:ext cx="762000" cy="259045"/>
    <xdr:sp macro="" textlink="">
      <xdr:nvSpPr>
        <xdr:cNvPr id="316" name="定員管理の状況平均値テキスト"/>
        <xdr:cNvSpPr txBox="1"/>
      </xdr:nvSpPr>
      <xdr:spPr>
        <a:xfrm>
          <a:off x="17106900" y="1041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7" name="フローチャート : 判断 316"/>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147015</xdr:rowOff>
    </xdr:from>
    <xdr:to>
      <xdr:col>23</xdr:col>
      <xdr:colOff>406400</xdr:colOff>
      <xdr:row>60</xdr:row>
      <xdr:rowOff>155219</xdr:rowOff>
    </xdr:to>
    <xdr:cxnSp macro="">
      <xdr:nvCxnSpPr>
        <xdr:cNvPr id="318" name="直線コネクタ 317"/>
        <xdr:cNvCxnSpPr/>
      </xdr:nvCxnSpPr>
      <xdr:spPr>
        <a:xfrm>
          <a:off x="15290800" y="10434015"/>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15011</xdr:rowOff>
    </xdr:from>
    <xdr:to>
      <xdr:col>23</xdr:col>
      <xdr:colOff>457200</xdr:colOff>
      <xdr:row>61</xdr:row>
      <xdr:rowOff>116611</xdr:rowOff>
    </xdr:to>
    <xdr:sp macro="" textlink="">
      <xdr:nvSpPr>
        <xdr:cNvPr id="319" name="フローチャート : 判断 318"/>
        <xdr:cNvSpPr/>
      </xdr:nvSpPr>
      <xdr:spPr>
        <a:xfrm>
          <a:off x="16129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101388</xdr:rowOff>
    </xdr:from>
    <xdr:ext cx="736600" cy="259045"/>
    <xdr:sp macro="" textlink="">
      <xdr:nvSpPr>
        <xdr:cNvPr id="320" name="テキスト ボックス 319"/>
        <xdr:cNvSpPr txBox="1"/>
      </xdr:nvSpPr>
      <xdr:spPr>
        <a:xfrm>
          <a:off x="15798800" y="10559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143154</xdr:rowOff>
    </xdr:from>
    <xdr:to>
      <xdr:col>22</xdr:col>
      <xdr:colOff>203200</xdr:colOff>
      <xdr:row>60</xdr:row>
      <xdr:rowOff>147015</xdr:rowOff>
    </xdr:to>
    <xdr:cxnSp macro="">
      <xdr:nvCxnSpPr>
        <xdr:cNvPr id="321" name="直線コネクタ 320"/>
        <xdr:cNvCxnSpPr/>
      </xdr:nvCxnSpPr>
      <xdr:spPr>
        <a:xfrm>
          <a:off x="14401800" y="10430154"/>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13564</xdr:rowOff>
    </xdr:from>
    <xdr:to>
      <xdr:col>22</xdr:col>
      <xdr:colOff>254000</xdr:colOff>
      <xdr:row>61</xdr:row>
      <xdr:rowOff>115164</xdr:rowOff>
    </xdr:to>
    <xdr:sp macro="" textlink="">
      <xdr:nvSpPr>
        <xdr:cNvPr id="322" name="フローチャート : 判断 321"/>
        <xdr:cNvSpPr/>
      </xdr:nvSpPr>
      <xdr:spPr>
        <a:xfrm>
          <a:off x="15240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99941</xdr:rowOff>
    </xdr:from>
    <xdr:ext cx="762000" cy="259045"/>
    <xdr:sp macro="" textlink="">
      <xdr:nvSpPr>
        <xdr:cNvPr id="323" name="テキスト ボックス 322"/>
        <xdr:cNvSpPr txBox="1"/>
      </xdr:nvSpPr>
      <xdr:spPr>
        <a:xfrm>
          <a:off x="14909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141707</xdr:rowOff>
    </xdr:from>
    <xdr:to>
      <xdr:col>21</xdr:col>
      <xdr:colOff>0</xdr:colOff>
      <xdr:row>60</xdr:row>
      <xdr:rowOff>143154</xdr:rowOff>
    </xdr:to>
    <xdr:cxnSp macro="">
      <xdr:nvCxnSpPr>
        <xdr:cNvPr id="324" name="直線コネクタ 323"/>
        <xdr:cNvCxnSpPr/>
      </xdr:nvCxnSpPr>
      <xdr:spPr>
        <a:xfrm>
          <a:off x="13512800" y="10428707"/>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15494</xdr:rowOff>
    </xdr:from>
    <xdr:to>
      <xdr:col>21</xdr:col>
      <xdr:colOff>50800</xdr:colOff>
      <xdr:row>61</xdr:row>
      <xdr:rowOff>117094</xdr:rowOff>
    </xdr:to>
    <xdr:sp macro="" textlink="">
      <xdr:nvSpPr>
        <xdr:cNvPr id="325" name="フローチャート : 判断 324"/>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101871</xdr:rowOff>
    </xdr:from>
    <xdr:ext cx="762000" cy="259045"/>
    <xdr:sp macro="" textlink="">
      <xdr:nvSpPr>
        <xdr:cNvPr id="326" name="テキスト ボックス 325"/>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19355</xdr:rowOff>
    </xdr:from>
    <xdr:to>
      <xdr:col>19</xdr:col>
      <xdr:colOff>533400</xdr:colOff>
      <xdr:row>61</xdr:row>
      <xdr:rowOff>120955</xdr:rowOff>
    </xdr:to>
    <xdr:sp macro="" textlink="">
      <xdr:nvSpPr>
        <xdr:cNvPr id="327" name="フローチャート : 判断 326"/>
        <xdr:cNvSpPr/>
      </xdr:nvSpPr>
      <xdr:spPr>
        <a:xfrm>
          <a:off x="13462000" y="104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105732</xdr:rowOff>
    </xdr:from>
    <xdr:ext cx="762000" cy="259045"/>
    <xdr:sp macro="" textlink="">
      <xdr:nvSpPr>
        <xdr:cNvPr id="328" name="テキスト ボックス 327"/>
        <xdr:cNvSpPr txBox="1"/>
      </xdr:nvSpPr>
      <xdr:spPr>
        <a:xfrm>
          <a:off x="13131800" y="1056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108280</xdr:rowOff>
    </xdr:from>
    <xdr:to>
      <xdr:col>24</xdr:col>
      <xdr:colOff>609600</xdr:colOff>
      <xdr:row>61</xdr:row>
      <xdr:rowOff>38430</xdr:rowOff>
    </xdr:to>
    <xdr:sp macro="" textlink="">
      <xdr:nvSpPr>
        <xdr:cNvPr id="334" name="円/楕円 333"/>
        <xdr:cNvSpPr/>
      </xdr:nvSpPr>
      <xdr:spPr>
        <a:xfrm>
          <a:off x="16967200" y="103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124807</xdr:rowOff>
    </xdr:from>
    <xdr:ext cx="762000" cy="259045"/>
    <xdr:sp macro="" textlink="">
      <xdr:nvSpPr>
        <xdr:cNvPr id="335" name="定員管理の状況該当値テキスト"/>
        <xdr:cNvSpPr txBox="1"/>
      </xdr:nvSpPr>
      <xdr:spPr>
        <a:xfrm>
          <a:off x="17106900" y="102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104419</xdr:rowOff>
    </xdr:from>
    <xdr:to>
      <xdr:col>23</xdr:col>
      <xdr:colOff>457200</xdr:colOff>
      <xdr:row>61</xdr:row>
      <xdr:rowOff>34569</xdr:rowOff>
    </xdr:to>
    <xdr:sp macro="" textlink="">
      <xdr:nvSpPr>
        <xdr:cNvPr id="336" name="円/楕円 335"/>
        <xdr:cNvSpPr/>
      </xdr:nvSpPr>
      <xdr:spPr>
        <a:xfrm>
          <a:off x="16129000" y="103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44746</xdr:rowOff>
    </xdr:from>
    <xdr:ext cx="736600" cy="259045"/>
    <xdr:sp macro="" textlink="">
      <xdr:nvSpPr>
        <xdr:cNvPr id="337" name="テキスト ボックス 336"/>
        <xdr:cNvSpPr txBox="1"/>
      </xdr:nvSpPr>
      <xdr:spPr>
        <a:xfrm>
          <a:off x="15798800" y="10160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96215</xdr:rowOff>
    </xdr:from>
    <xdr:to>
      <xdr:col>22</xdr:col>
      <xdr:colOff>254000</xdr:colOff>
      <xdr:row>61</xdr:row>
      <xdr:rowOff>26365</xdr:rowOff>
    </xdr:to>
    <xdr:sp macro="" textlink="">
      <xdr:nvSpPr>
        <xdr:cNvPr id="338" name="円/楕円 337"/>
        <xdr:cNvSpPr/>
      </xdr:nvSpPr>
      <xdr:spPr>
        <a:xfrm>
          <a:off x="15240000" y="103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36542</xdr:rowOff>
    </xdr:from>
    <xdr:ext cx="762000" cy="259045"/>
    <xdr:sp macro="" textlink="">
      <xdr:nvSpPr>
        <xdr:cNvPr id="339" name="テキスト ボックス 338"/>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92354</xdr:rowOff>
    </xdr:from>
    <xdr:to>
      <xdr:col>21</xdr:col>
      <xdr:colOff>50800</xdr:colOff>
      <xdr:row>61</xdr:row>
      <xdr:rowOff>22504</xdr:rowOff>
    </xdr:to>
    <xdr:sp macro="" textlink="">
      <xdr:nvSpPr>
        <xdr:cNvPr id="340" name="円/楕円 339"/>
        <xdr:cNvSpPr/>
      </xdr:nvSpPr>
      <xdr:spPr>
        <a:xfrm>
          <a:off x="14351000" y="103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32681</xdr:rowOff>
    </xdr:from>
    <xdr:ext cx="762000" cy="259045"/>
    <xdr:sp macro="" textlink="">
      <xdr:nvSpPr>
        <xdr:cNvPr id="341" name="テキスト ボックス 340"/>
        <xdr:cNvSpPr txBox="1"/>
      </xdr:nvSpPr>
      <xdr:spPr>
        <a:xfrm>
          <a:off x="14020800" y="101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90907</xdr:rowOff>
    </xdr:from>
    <xdr:to>
      <xdr:col>19</xdr:col>
      <xdr:colOff>533400</xdr:colOff>
      <xdr:row>61</xdr:row>
      <xdr:rowOff>21057</xdr:rowOff>
    </xdr:to>
    <xdr:sp macro="" textlink="">
      <xdr:nvSpPr>
        <xdr:cNvPr id="342" name="円/楕円 341"/>
        <xdr:cNvSpPr/>
      </xdr:nvSpPr>
      <xdr:spPr>
        <a:xfrm>
          <a:off x="13462000" y="103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31234</xdr:rowOff>
    </xdr:from>
    <xdr:ext cx="762000" cy="259045"/>
    <xdr:sp macro="" textlink="">
      <xdr:nvSpPr>
        <xdr:cNvPr id="343" name="テキスト ボックス 342"/>
        <xdr:cNvSpPr txBox="1"/>
      </xdr:nvSpPr>
      <xdr:spPr>
        <a:xfrm>
          <a:off x="13131800" y="1014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過去に借り入れた大規模事業に係る地方債の償還終了や，地方消費税交付金，普通交付税の増額などの影響により，昨年度より０．５ポイント数値が改善した。</a:t>
          </a:r>
          <a:endParaRPr kumimoji="1" lang="en-US" altLang="ja-JP" sz="1200">
            <a:latin typeface="ＭＳ Ｐゴシック"/>
          </a:endParaRPr>
        </a:p>
        <a:p>
          <a:r>
            <a:rPr kumimoji="1" lang="ja-JP" altLang="en-US" sz="1200">
              <a:latin typeface="ＭＳ Ｐゴシック"/>
            </a:rPr>
            <a:t>　ここ数年は類似団体より良い数値で推移しているものの，　今後は，近年集中的に実施してきた教育施設耐震化事業に係る起債の償還が始まることにより，数値の悪化が見込まれる。</a:t>
          </a:r>
          <a:endParaRPr kumimoji="1" lang="en-US" altLang="ja-JP" sz="1200">
            <a:latin typeface="ＭＳ Ｐゴシック"/>
          </a:endParaRPr>
        </a:p>
        <a:p>
          <a:r>
            <a:rPr kumimoji="1" lang="ja-JP" altLang="en-US" sz="1200">
              <a:latin typeface="ＭＳ Ｐゴシック"/>
            </a:rPr>
            <a:t>　「館山市公共施設総合管理計画」に基づく公共施設のマネジメントの強化と計画的な更新により，起債の新規発行の抑制に努める。</a:t>
          </a:r>
          <a:endParaRPr kumimoji="1" lang="en-US" altLang="ja-JP" sz="1200">
            <a:latin typeface="ＭＳ Ｐゴシック"/>
          </a:endParaRP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2" name="直線コネクタ 371"/>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3"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4" name="直線コネクタ 373"/>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5"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6" name="直線コネクタ 375"/>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99906</xdr:rowOff>
    </xdr:from>
    <xdr:to>
      <xdr:col>24</xdr:col>
      <xdr:colOff>558800</xdr:colOff>
      <xdr:row>38</xdr:row>
      <xdr:rowOff>140123</xdr:rowOff>
    </xdr:to>
    <xdr:cxnSp macro="">
      <xdr:nvCxnSpPr>
        <xdr:cNvPr id="377" name="直線コネクタ 376"/>
        <xdr:cNvCxnSpPr/>
      </xdr:nvCxnSpPr>
      <xdr:spPr>
        <a:xfrm flipV="1">
          <a:off x="16179800" y="661500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16104</xdr:rowOff>
    </xdr:from>
    <xdr:ext cx="762000" cy="259045"/>
    <xdr:sp macro="" textlink="">
      <xdr:nvSpPr>
        <xdr:cNvPr id="378" name="公債費負担の状況平均値テキスト"/>
        <xdr:cNvSpPr txBox="1"/>
      </xdr:nvSpPr>
      <xdr:spPr>
        <a:xfrm>
          <a:off x="17106900" y="687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79" name="フローチャート : 判断 378"/>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140123</xdr:rowOff>
    </xdr:from>
    <xdr:to>
      <xdr:col>23</xdr:col>
      <xdr:colOff>406400</xdr:colOff>
      <xdr:row>39</xdr:row>
      <xdr:rowOff>57150</xdr:rowOff>
    </xdr:to>
    <xdr:cxnSp macro="">
      <xdr:nvCxnSpPr>
        <xdr:cNvPr id="380" name="直線コネクタ 379"/>
        <xdr:cNvCxnSpPr/>
      </xdr:nvCxnSpPr>
      <xdr:spPr>
        <a:xfrm flipV="1">
          <a:off x="15290800" y="66552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1" name="フローチャート : 判断 380"/>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82" name="テキスト ボックス 381"/>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89323</xdr:rowOff>
    </xdr:to>
    <xdr:cxnSp macro="">
      <xdr:nvCxnSpPr>
        <xdr:cNvPr id="383" name="直線コネクタ 382"/>
        <xdr:cNvCxnSpPr/>
      </xdr:nvCxnSpPr>
      <xdr:spPr>
        <a:xfrm flipV="1">
          <a:off x="14401800" y="67437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84" name="フローチャート : 判断 383"/>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85" name="テキスト ボックス 384"/>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89323</xdr:rowOff>
    </xdr:from>
    <xdr:to>
      <xdr:col>21</xdr:col>
      <xdr:colOff>0</xdr:colOff>
      <xdr:row>39</xdr:row>
      <xdr:rowOff>113454</xdr:rowOff>
    </xdr:to>
    <xdr:cxnSp macro="">
      <xdr:nvCxnSpPr>
        <xdr:cNvPr id="386" name="直線コネクタ 385"/>
        <xdr:cNvCxnSpPr/>
      </xdr:nvCxnSpPr>
      <xdr:spPr>
        <a:xfrm flipV="1">
          <a:off x="13512800" y="67758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87" name="フローチャート : 判断 386"/>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88" name="テキスト ボックス 387"/>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89" name="フローチャート : 判断 388"/>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0" name="テキスト ボックス 389"/>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49106</xdr:rowOff>
    </xdr:from>
    <xdr:to>
      <xdr:col>24</xdr:col>
      <xdr:colOff>609600</xdr:colOff>
      <xdr:row>38</xdr:row>
      <xdr:rowOff>150706</xdr:rowOff>
    </xdr:to>
    <xdr:sp macro="" textlink="">
      <xdr:nvSpPr>
        <xdr:cNvPr id="396" name="円/楕円 395"/>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65634</xdr:rowOff>
    </xdr:from>
    <xdr:ext cx="762000" cy="259045"/>
    <xdr:sp macro="" textlink="">
      <xdr:nvSpPr>
        <xdr:cNvPr id="397" name="公債費負担の状況該当値テキスト"/>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89323</xdr:rowOff>
    </xdr:from>
    <xdr:to>
      <xdr:col>23</xdr:col>
      <xdr:colOff>457200</xdr:colOff>
      <xdr:row>39</xdr:row>
      <xdr:rowOff>19473</xdr:rowOff>
    </xdr:to>
    <xdr:sp macro="" textlink="">
      <xdr:nvSpPr>
        <xdr:cNvPr id="398" name="円/楕円 397"/>
        <xdr:cNvSpPr/>
      </xdr:nvSpPr>
      <xdr:spPr>
        <a:xfrm>
          <a:off x="16129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29650</xdr:rowOff>
    </xdr:from>
    <xdr:ext cx="736600" cy="259045"/>
    <xdr:sp macro="" textlink="">
      <xdr:nvSpPr>
        <xdr:cNvPr id="399" name="テキスト ボックス 398"/>
        <xdr:cNvSpPr txBox="1"/>
      </xdr:nvSpPr>
      <xdr:spPr>
        <a:xfrm>
          <a:off x="1579880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0" name="円/楕円 399"/>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01" name="テキスト ボックス 400"/>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38523</xdr:rowOff>
    </xdr:from>
    <xdr:to>
      <xdr:col>21</xdr:col>
      <xdr:colOff>50800</xdr:colOff>
      <xdr:row>39</xdr:row>
      <xdr:rowOff>140123</xdr:rowOff>
    </xdr:to>
    <xdr:sp macro="" textlink="">
      <xdr:nvSpPr>
        <xdr:cNvPr id="402" name="円/楕円 401"/>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150300</xdr:rowOff>
    </xdr:from>
    <xdr:ext cx="762000" cy="259045"/>
    <xdr:sp macro="" textlink="">
      <xdr:nvSpPr>
        <xdr:cNvPr id="403" name="テキスト ボックス 402"/>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62654</xdr:rowOff>
    </xdr:from>
    <xdr:to>
      <xdr:col>19</xdr:col>
      <xdr:colOff>533400</xdr:colOff>
      <xdr:row>39</xdr:row>
      <xdr:rowOff>164254</xdr:rowOff>
    </xdr:to>
    <xdr:sp macro="" textlink="">
      <xdr:nvSpPr>
        <xdr:cNvPr id="404" name="円/楕円 403"/>
        <xdr:cNvSpPr/>
      </xdr:nvSpPr>
      <xdr:spPr>
        <a:xfrm>
          <a:off x="13462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2981</xdr:rowOff>
    </xdr:from>
    <xdr:ext cx="762000" cy="259045"/>
    <xdr:sp macro="" textlink="">
      <xdr:nvSpPr>
        <xdr:cNvPr id="405" name="テキスト ボックス 404"/>
        <xdr:cNvSpPr txBox="1"/>
      </xdr:nvSpPr>
      <xdr:spPr>
        <a:xfrm>
          <a:off x="13131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２７年度は退職手当見込額の増や組合等負担金の減や標準財政規模の増により，昨年比で２．３ポイントの改善となったが，類似団体の数値は当市以上に改善しているため，類似団体を大きく上まわる状態となっている。</a:t>
          </a:r>
          <a:endParaRPr kumimoji="1" lang="en-US" altLang="ja-JP" sz="1200">
            <a:latin typeface="ＭＳ Ｐゴシック"/>
          </a:endParaRPr>
        </a:p>
        <a:p>
          <a:r>
            <a:rPr kumimoji="1" lang="ja-JP" altLang="en-US" sz="1200">
              <a:latin typeface="ＭＳ Ｐゴシック"/>
            </a:rPr>
            <a:t>　</a:t>
          </a:r>
          <a:r>
            <a:rPr kumimoji="1" lang="ja-JP" altLang="ja-JP" sz="1200">
              <a:solidFill>
                <a:schemeClr val="dk1"/>
              </a:solidFill>
              <a:effectLst/>
              <a:latin typeface="+mn-lt"/>
              <a:ea typeface="+mn-ea"/>
              <a:cs typeface="+mn-cs"/>
            </a:rPr>
            <a:t>「館山市公共施設総合管理計画」に基づく公共施設のマネジメントの強化と計画的な更新により，起債の新規発行の抑制</a:t>
          </a:r>
          <a:r>
            <a:rPr kumimoji="1" lang="ja-JP" altLang="en-US" sz="1200">
              <a:solidFill>
                <a:schemeClr val="dk1"/>
              </a:solidFill>
              <a:effectLst/>
              <a:latin typeface="+mn-lt"/>
              <a:ea typeface="+mn-ea"/>
              <a:cs typeface="+mn-cs"/>
            </a:rPr>
            <a:t>に努める</a:t>
          </a:r>
          <a:r>
            <a:rPr kumimoji="1" lang="ja-JP" altLang="ja-JP" sz="1200">
              <a:solidFill>
                <a:schemeClr val="dk1"/>
              </a:solidFill>
              <a:effectLst/>
              <a:latin typeface="+mn-lt"/>
              <a:ea typeface="+mn-ea"/>
              <a:cs typeface="+mn-cs"/>
            </a:rPr>
            <a:t>。</a:t>
          </a:r>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6" name="直線コネクタ 435"/>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7" name="将来負担の状況最小値テキスト"/>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38" name="直線コネクタ 437"/>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140849</xdr:rowOff>
    </xdr:from>
    <xdr:to>
      <xdr:col>24</xdr:col>
      <xdr:colOff>558800</xdr:colOff>
      <xdr:row>17</xdr:row>
      <xdr:rowOff>167277</xdr:rowOff>
    </xdr:to>
    <xdr:cxnSp macro="">
      <xdr:nvCxnSpPr>
        <xdr:cNvPr id="441" name="直線コネクタ 440"/>
        <xdr:cNvCxnSpPr/>
      </xdr:nvCxnSpPr>
      <xdr:spPr>
        <a:xfrm flipV="1">
          <a:off x="16179800" y="3055499"/>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12596</xdr:rowOff>
    </xdr:from>
    <xdr:ext cx="762000" cy="259045"/>
    <xdr:sp macro="" textlink="">
      <xdr:nvSpPr>
        <xdr:cNvPr id="442" name="将来負担の状況平均値テキスト"/>
        <xdr:cNvSpPr txBox="1"/>
      </xdr:nvSpPr>
      <xdr:spPr>
        <a:xfrm>
          <a:off x="17106900" y="2584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3" name="フローチャート : 判断 442"/>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167277</xdr:rowOff>
    </xdr:from>
    <xdr:to>
      <xdr:col>23</xdr:col>
      <xdr:colOff>406400</xdr:colOff>
      <xdr:row>18</xdr:row>
      <xdr:rowOff>423</xdr:rowOff>
    </xdr:to>
    <xdr:cxnSp macro="">
      <xdr:nvCxnSpPr>
        <xdr:cNvPr id="444" name="直線コネクタ 443"/>
        <xdr:cNvCxnSpPr/>
      </xdr:nvCxnSpPr>
      <xdr:spPr>
        <a:xfrm flipV="1">
          <a:off x="15290800" y="308192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46385</xdr:rowOff>
    </xdr:from>
    <xdr:to>
      <xdr:col>23</xdr:col>
      <xdr:colOff>457200</xdr:colOff>
      <xdr:row>17</xdr:row>
      <xdr:rowOff>147985</xdr:rowOff>
    </xdr:to>
    <xdr:sp macro="" textlink="">
      <xdr:nvSpPr>
        <xdr:cNvPr id="445" name="フローチャート : 判断 444"/>
        <xdr:cNvSpPr/>
      </xdr:nvSpPr>
      <xdr:spPr>
        <a:xfrm>
          <a:off x="16129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158162</xdr:rowOff>
    </xdr:from>
    <xdr:ext cx="736600" cy="259045"/>
    <xdr:sp macro="" textlink="">
      <xdr:nvSpPr>
        <xdr:cNvPr id="446" name="テキスト ボックス 445"/>
        <xdr:cNvSpPr txBox="1"/>
      </xdr:nvSpPr>
      <xdr:spPr>
        <a:xfrm>
          <a:off x="15798800" y="272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423</xdr:rowOff>
    </xdr:from>
    <xdr:to>
      <xdr:col>22</xdr:col>
      <xdr:colOff>203200</xdr:colOff>
      <xdr:row>18</xdr:row>
      <xdr:rowOff>39491</xdr:rowOff>
    </xdr:to>
    <xdr:cxnSp macro="">
      <xdr:nvCxnSpPr>
        <xdr:cNvPr id="447" name="直線コネクタ 446"/>
        <xdr:cNvCxnSpPr/>
      </xdr:nvCxnSpPr>
      <xdr:spPr>
        <a:xfrm flipV="1">
          <a:off x="14401800" y="3086523"/>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98092</xdr:rowOff>
    </xdr:from>
    <xdr:to>
      <xdr:col>22</xdr:col>
      <xdr:colOff>254000</xdr:colOff>
      <xdr:row>18</xdr:row>
      <xdr:rowOff>28242</xdr:rowOff>
    </xdr:to>
    <xdr:sp macro="" textlink="">
      <xdr:nvSpPr>
        <xdr:cNvPr id="448" name="フローチャート : 判断 447"/>
        <xdr:cNvSpPr/>
      </xdr:nvSpPr>
      <xdr:spPr>
        <a:xfrm>
          <a:off x="15240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38419</xdr:rowOff>
    </xdr:from>
    <xdr:ext cx="762000" cy="259045"/>
    <xdr:sp macro="" textlink="">
      <xdr:nvSpPr>
        <xdr:cNvPr id="449" name="テキスト ボックス 448"/>
        <xdr:cNvSpPr txBox="1"/>
      </xdr:nvSpPr>
      <xdr:spPr>
        <a:xfrm>
          <a:off x="14909800" y="278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39491</xdr:rowOff>
    </xdr:from>
    <xdr:to>
      <xdr:col>21</xdr:col>
      <xdr:colOff>0</xdr:colOff>
      <xdr:row>18</xdr:row>
      <xdr:rowOff>136011</xdr:rowOff>
    </xdr:to>
    <xdr:cxnSp macro="">
      <xdr:nvCxnSpPr>
        <xdr:cNvPr id="450" name="直線コネクタ 449"/>
        <xdr:cNvCxnSpPr/>
      </xdr:nvCxnSpPr>
      <xdr:spPr>
        <a:xfrm flipV="1">
          <a:off x="13512800" y="312559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51888</xdr:rowOff>
    </xdr:from>
    <xdr:to>
      <xdr:col>21</xdr:col>
      <xdr:colOff>50800</xdr:colOff>
      <xdr:row>18</xdr:row>
      <xdr:rowOff>153488</xdr:rowOff>
    </xdr:to>
    <xdr:sp macro="" textlink="">
      <xdr:nvSpPr>
        <xdr:cNvPr id="451" name="フローチャート : 判断 450"/>
        <xdr:cNvSpPr/>
      </xdr:nvSpPr>
      <xdr:spPr>
        <a:xfrm>
          <a:off x="14351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138266</xdr:rowOff>
    </xdr:from>
    <xdr:ext cx="762000" cy="259045"/>
    <xdr:sp macro="" textlink="">
      <xdr:nvSpPr>
        <xdr:cNvPr id="452" name="テキスト ボックス 451"/>
        <xdr:cNvSpPr txBox="1"/>
      </xdr:nvSpPr>
      <xdr:spPr>
        <a:xfrm>
          <a:off x="14020800" y="322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19473</xdr:rowOff>
    </xdr:from>
    <xdr:to>
      <xdr:col>19</xdr:col>
      <xdr:colOff>533400</xdr:colOff>
      <xdr:row>19</xdr:row>
      <xdr:rowOff>121073</xdr:rowOff>
    </xdr:to>
    <xdr:sp macro="" textlink="">
      <xdr:nvSpPr>
        <xdr:cNvPr id="453" name="フローチャート : 判断 452"/>
        <xdr:cNvSpPr/>
      </xdr:nvSpPr>
      <xdr:spPr>
        <a:xfrm>
          <a:off x="13462000" y="327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105850</xdr:rowOff>
    </xdr:from>
    <xdr:ext cx="762000" cy="259045"/>
    <xdr:sp macro="" textlink="">
      <xdr:nvSpPr>
        <xdr:cNvPr id="454" name="テキスト ボックス 453"/>
        <xdr:cNvSpPr txBox="1"/>
      </xdr:nvSpPr>
      <xdr:spPr>
        <a:xfrm>
          <a:off x="13131800" y="33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90049</xdr:rowOff>
    </xdr:from>
    <xdr:to>
      <xdr:col>24</xdr:col>
      <xdr:colOff>609600</xdr:colOff>
      <xdr:row>18</xdr:row>
      <xdr:rowOff>20199</xdr:rowOff>
    </xdr:to>
    <xdr:sp macro="" textlink="">
      <xdr:nvSpPr>
        <xdr:cNvPr id="460" name="円/楕円 459"/>
        <xdr:cNvSpPr/>
      </xdr:nvSpPr>
      <xdr:spPr>
        <a:xfrm>
          <a:off x="16967200" y="30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62126</xdr:rowOff>
    </xdr:from>
    <xdr:ext cx="762000" cy="259045"/>
    <xdr:sp macro="" textlink="">
      <xdr:nvSpPr>
        <xdr:cNvPr id="461" name="将来負担の状況該当値テキスト"/>
        <xdr:cNvSpPr txBox="1"/>
      </xdr:nvSpPr>
      <xdr:spPr>
        <a:xfrm>
          <a:off x="17106900" y="297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116477</xdr:rowOff>
    </xdr:from>
    <xdr:to>
      <xdr:col>23</xdr:col>
      <xdr:colOff>457200</xdr:colOff>
      <xdr:row>18</xdr:row>
      <xdr:rowOff>46627</xdr:rowOff>
    </xdr:to>
    <xdr:sp macro="" textlink="">
      <xdr:nvSpPr>
        <xdr:cNvPr id="462" name="円/楕円 461"/>
        <xdr:cNvSpPr/>
      </xdr:nvSpPr>
      <xdr:spPr>
        <a:xfrm>
          <a:off x="16129000" y="30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31404</xdr:rowOff>
    </xdr:from>
    <xdr:ext cx="736600" cy="259045"/>
    <xdr:sp macro="" textlink="">
      <xdr:nvSpPr>
        <xdr:cNvPr id="463" name="テキスト ボックス 462"/>
        <xdr:cNvSpPr txBox="1"/>
      </xdr:nvSpPr>
      <xdr:spPr>
        <a:xfrm>
          <a:off x="15798800" y="311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121073</xdr:rowOff>
    </xdr:from>
    <xdr:to>
      <xdr:col>22</xdr:col>
      <xdr:colOff>254000</xdr:colOff>
      <xdr:row>18</xdr:row>
      <xdr:rowOff>51223</xdr:rowOff>
    </xdr:to>
    <xdr:sp macro="" textlink="">
      <xdr:nvSpPr>
        <xdr:cNvPr id="464" name="円/楕円 463"/>
        <xdr:cNvSpPr/>
      </xdr:nvSpPr>
      <xdr:spPr>
        <a:xfrm>
          <a:off x="15240000" y="30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36000</xdr:rowOff>
    </xdr:from>
    <xdr:ext cx="762000" cy="259045"/>
    <xdr:sp macro="" textlink="">
      <xdr:nvSpPr>
        <xdr:cNvPr id="465" name="テキスト ボックス 464"/>
        <xdr:cNvSpPr txBox="1"/>
      </xdr:nvSpPr>
      <xdr:spPr>
        <a:xfrm>
          <a:off x="14909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160141</xdr:rowOff>
    </xdr:from>
    <xdr:to>
      <xdr:col>21</xdr:col>
      <xdr:colOff>50800</xdr:colOff>
      <xdr:row>18</xdr:row>
      <xdr:rowOff>90291</xdr:rowOff>
    </xdr:to>
    <xdr:sp macro="" textlink="">
      <xdr:nvSpPr>
        <xdr:cNvPr id="466" name="円/楕円 465"/>
        <xdr:cNvSpPr/>
      </xdr:nvSpPr>
      <xdr:spPr>
        <a:xfrm>
          <a:off x="14351000" y="3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100468</xdr:rowOff>
    </xdr:from>
    <xdr:ext cx="762000" cy="259045"/>
    <xdr:sp macro="" textlink="">
      <xdr:nvSpPr>
        <xdr:cNvPr id="467" name="テキスト ボックス 466"/>
        <xdr:cNvSpPr txBox="1"/>
      </xdr:nvSpPr>
      <xdr:spPr>
        <a:xfrm>
          <a:off x="14020800" y="284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85211</xdr:rowOff>
    </xdr:from>
    <xdr:to>
      <xdr:col>19</xdr:col>
      <xdr:colOff>533400</xdr:colOff>
      <xdr:row>19</xdr:row>
      <xdr:rowOff>15361</xdr:rowOff>
    </xdr:to>
    <xdr:sp macro="" textlink="">
      <xdr:nvSpPr>
        <xdr:cNvPr id="468" name="円/楕円 467"/>
        <xdr:cNvSpPr/>
      </xdr:nvSpPr>
      <xdr:spPr>
        <a:xfrm>
          <a:off x="13462000" y="31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25538</xdr:rowOff>
    </xdr:from>
    <xdr:ext cx="762000" cy="259045"/>
    <xdr:sp macro="" textlink="">
      <xdr:nvSpPr>
        <xdr:cNvPr id="469" name="テキスト ボックス 468"/>
        <xdr:cNvSpPr txBox="1"/>
      </xdr:nvSpPr>
      <xdr:spPr>
        <a:xfrm>
          <a:off x="13131800" y="294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48,397
47,999
110.15
19,835,145
18,713,182
981,613
11,027,340
17,730,018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人件費に係るものは，平成２７年度は２５．４％であり，</a:t>
          </a:r>
          <a:r>
            <a:rPr kumimoji="1" lang="ja-JP" altLang="ja-JP" sz="1100">
              <a:solidFill>
                <a:schemeClr val="dk1"/>
              </a:solidFill>
              <a:effectLst/>
              <a:latin typeface="+mn-lt"/>
              <a:ea typeface="+mn-ea"/>
              <a:cs typeface="+mn-cs"/>
            </a:rPr>
            <a:t>平成２４年度までは職員給与の削減により類似団体と同水準であったが，平成２５年度以降は</a:t>
          </a:r>
          <a:r>
            <a:rPr kumimoji="1" lang="ja-JP" altLang="en-US" sz="1200">
              <a:latin typeface="ＭＳ Ｐゴシック"/>
            </a:rPr>
            <a:t>類似団体と比較して高い水準となっている。</a:t>
          </a:r>
          <a:endParaRPr kumimoji="1" lang="en-US" altLang="ja-JP" sz="1200">
            <a:latin typeface="ＭＳ Ｐゴシック"/>
          </a:endParaRPr>
        </a:p>
        <a:p>
          <a:r>
            <a:rPr kumimoji="1" lang="ja-JP" altLang="en-US" sz="1200">
              <a:latin typeface="ＭＳ Ｐゴシック"/>
            </a:rPr>
            <a:t>　職員給与の削減により，平成２９年度から数値の低下が予想されるが，併せて民間委託の推進や，事務の効率化を図ることで，さらなる人件費の抑制に努める。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88138</xdr:rowOff>
    </xdr:from>
    <xdr:to>
      <xdr:col>7</xdr:col>
      <xdr:colOff>15875</xdr:colOff>
      <xdr:row>37</xdr:row>
      <xdr:rowOff>129286</xdr:rowOff>
    </xdr:to>
    <xdr:cxnSp macro="">
      <xdr:nvCxnSpPr>
        <xdr:cNvPr id="64" name="直線コネクタ 63"/>
        <xdr:cNvCxnSpPr/>
      </xdr:nvCxnSpPr>
      <xdr:spPr>
        <a:xfrm flipV="1">
          <a:off x="3987800" y="64317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74422</xdr:rowOff>
    </xdr:from>
    <xdr:to>
      <xdr:col>5</xdr:col>
      <xdr:colOff>549275</xdr:colOff>
      <xdr:row>37</xdr:row>
      <xdr:rowOff>129286</xdr:rowOff>
    </xdr:to>
    <xdr:cxnSp macro="">
      <xdr:nvCxnSpPr>
        <xdr:cNvPr id="67" name="直線コネクタ 66"/>
        <xdr:cNvCxnSpPr/>
      </xdr:nvCxnSpPr>
      <xdr:spPr>
        <a:xfrm>
          <a:off x="3098800" y="64180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33274</xdr:rowOff>
    </xdr:from>
    <xdr:to>
      <xdr:col>4</xdr:col>
      <xdr:colOff>346075</xdr:colOff>
      <xdr:row>37</xdr:row>
      <xdr:rowOff>74422</xdr:rowOff>
    </xdr:to>
    <xdr:cxnSp macro="">
      <xdr:nvCxnSpPr>
        <xdr:cNvPr id="70" name="直線コネクタ 69"/>
        <xdr:cNvCxnSpPr/>
      </xdr:nvCxnSpPr>
      <xdr:spPr>
        <a:xfrm>
          <a:off x="2209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33274</xdr:rowOff>
    </xdr:from>
    <xdr:to>
      <xdr:col>3</xdr:col>
      <xdr:colOff>142875</xdr:colOff>
      <xdr:row>37</xdr:row>
      <xdr:rowOff>65278</xdr:rowOff>
    </xdr:to>
    <xdr:cxnSp macro="">
      <xdr:nvCxnSpPr>
        <xdr:cNvPr id="73" name="直線コネクタ 72"/>
        <xdr:cNvCxnSpPr/>
      </xdr:nvCxnSpPr>
      <xdr:spPr>
        <a:xfrm flipV="1">
          <a:off x="1320800" y="6376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4" name="フローチャート : 判断 73"/>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75" name="テキスト ボックス 74"/>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37338</xdr:rowOff>
    </xdr:from>
    <xdr:to>
      <xdr:col>7</xdr:col>
      <xdr:colOff>66675</xdr:colOff>
      <xdr:row>37</xdr:row>
      <xdr:rowOff>138938</xdr:rowOff>
    </xdr:to>
    <xdr:sp macro="" textlink="">
      <xdr:nvSpPr>
        <xdr:cNvPr id="83" name="円/楕円 82"/>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9415</xdr:rowOff>
    </xdr:from>
    <xdr:ext cx="762000" cy="259045"/>
    <xdr:sp macro="" textlink="">
      <xdr:nvSpPr>
        <xdr:cNvPr id="84"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78486</xdr:rowOff>
    </xdr:from>
    <xdr:to>
      <xdr:col>5</xdr:col>
      <xdr:colOff>600075</xdr:colOff>
      <xdr:row>38</xdr:row>
      <xdr:rowOff>8636</xdr:rowOff>
    </xdr:to>
    <xdr:sp macro="" textlink="">
      <xdr:nvSpPr>
        <xdr:cNvPr id="85" name="円/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23622</xdr:rowOff>
    </xdr:from>
    <xdr:to>
      <xdr:col>4</xdr:col>
      <xdr:colOff>396875</xdr:colOff>
      <xdr:row>37</xdr:row>
      <xdr:rowOff>125222</xdr:rowOff>
    </xdr:to>
    <xdr:sp macro="" textlink="">
      <xdr:nvSpPr>
        <xdr:cNvPr id="87" name="円/楕円 86"/>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109999</xdr:rowOff>
    </xdr:from>
    <xdr:ext cx="762000" cy="259045"/>
    <xdr:sp macro="" textlink="">
      <xdr:nvSpPr>
        <xdr:cNvPr id="88" name="テキスト ボックス 87"/>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153924</xdr:rowOff>
    </xdr:from>
    <xdr:to>
      <xdr:col>3</xdr:col>
      <xdr:colOff>193675</xdr:colOff>
      <xdr:row>37</xdr:row>
      <xdr:rowOff>84074</xdr:rowOff>
    </xdr:to>
    <xdr:sp macro="" textlink="">
      <xdr:nvSpPr>
        <xdr:cNvPr id="89" name="円/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90" name="テキスト ボックス 89"/>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91" name="円/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物件費に係る経常収支比率は昨年度から０．２ポイント改善したものの，過去５年間類似団体平均を上回る状況が続いている。</a:t>
          </a:r>
          <a:endParaRPr kumimoji="1" lang="en-US" altLang="ja-JP" sz="1200">
            <a:latin typeface="ＭＳ Ｐゴシック"/>
          </a:endParaRPr>
        </a:p>
        <a:p>
          <a:r>
            <a:rPr kumimoji="1" lang="ja-JP" altLang="en-US" sz="1200">
              <a:latin typeface="ＭＳ Ｐゴシック"/>
            </a:rPr>
            <a:t>　物件費の内訳としては，非常勤職員賃金の増など，人件費から物件費への振替が生じていると考えられる。</a:t>
          </a:r>
          <a:endParaRPr kumimoji="1" lang="en-US" altLang="ja-JP" sz="1200">
            <a:latin typeface="ＭＳ Ｐゴシック"/>
          </a:endParaRPr>
        </a:p>
        <a:p>
          <a:r>
            <a:rPr kumimoji="1" lang="ja-JP" altLang="en-US" sz="1200">
              <a:latin typeface="ＭＳ Ｐゴシック"/>
            </a:rPr>
            <a:t>　物件費については，人件費とトータルで考え，あわせて減となるよう，普通交付税算定における「トップランナー方式」を意識し，今後も人件費の抑制と民間委託の推進に努める。</a:t>
          </a:r>
          <a:endParaRPr kumimoji="1" lang="en-US" altLang="ja-JP" sz="1200">
            <a:latin typeface="ＭＳ Ｐゴシック"/>
          </a:endParaRPr>
        </a:p>
        <a:p>
          <a:r>
            <a:rPr kumimoji="1" lang="ja-JP" altLang="en-US" sz="1200">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1270</xdr:rowOff>
    </xdr:from>
    <xdr:to>
      <xdr:col>24</xdr:col>
      <xdr:colOff>31750</xdr:colOff>
      <xdr:row>19</xdr:row>
      <xdr:rowOff>16510</xdr:rowOff>
    </xdr:to>
    <xdr:cxnSp macro="">
      <xdr:nvCxnSpPr>
        <xdr:cNvPr id="124" name="直線コネクタ 123"/>
        <xdr:cNvCxnSpPr/>
      </xdr:nvCxnSpPr>
      <xdr:spPr>
        <a:xfrm flipV="1">
          <a:off x="15671800" y="3258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85107</xdr:rowOff>
    </xdr:from>
    <xdr:ext cx="762000" cy="259045"/>
    <xdr:sp macro="" textlink="">
      <xdr:nvSpPr>
        <xdr:cNvPr id="125"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157480</xdr:rowOff>
    </xdr:from>
    <xdr:to>
      <xdr:col>22</xdr:col>
      <xdr:colOff>565150</xdr:colOff>
      <xdr:row>19</xdr:row>
      <xdr:rowOff>16510</xdr:rowOff>
    </xdr:to>
    <xdr:cxnSp macro="">
      <xdr:nvCxnSpPr>
        <xdr:cNvPr id="127" name="直線コネクタ 126"/>
        <xdr:cNvCxnSpPr/>
      </xdr:nvCxnSpPr>
      <xdr:spPr>
        <a:xfrm>
          <a:off x="14782800" y="3243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53340</xdr:rowOff>
    </xdr:from>
    <xdr:to>
      <xdr:col>22</xdr:col>
      <xdr:colOff>615950</xdr:colOff>
      <xdr:row>18</xdr:row>
      <xdr:rowOff>154940</xdr:rowOff>
    </xdr:to>
    <xdr:sp macro="" textlink="">
      <xdr:nvSpPr>
        <xdr:cNvPr id="128" name="フローチャート : 判断 127"/>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165117</xdr:rowOff>
    </xdr:from>
    <xdr:ext cx="736600" cy="259045"/>
    <xdr:sp macro="" textlink="">
      <xdr:nvSpPr>
        <xdr:cNvPr id="129" name="テキスト ボックス 128"/>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73660</xdr:rowOff>
    </xdr:from>
    <xdr:to>
      <xdr:col>21</xdr:col>
      <xdr:colOff>361950</xdr:colOff>
      <xdr:row>18</xdr:row>
      <xdr:rowOff>157480</xdr:rowOff>
    </xdr:to>
    <xdr:cxnSp macro="">
      <xdr:nvCxnSpPr>
        <xdr:cNvPr id="130" name="直線コネクタ 129"/>
        <xdr:cNvCxnSpPr/>
      </xdr:nvCxnSpPr>
      <xdr:spPr>
        <a:xfrm>
          <a:off x="13893800" y="3159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15240</xdr:rowOff>
    </xdr:from>
    <xdr:to>
      <xdr:col>21</xdr:col>
      <xdr:colOff>412750</xdr:colOff>
      <xdr:row>18</xdr:row>
      <xdr:rowOff>116840</xdr:rowOff>
    </xdr:to>
    <xdr:sp macro="" textlink="">
      <xdr:nvSpPr>
        <xdr:cNvPr id="131" name="フローチャート : 判断 130"/>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127017</xdr:rowOff>
    </xdr:from>
    <xdr:ext cx="762000" cy="259045"/>
    <xdr:sp macro="" textlink="">
      <xdr:nvSpPr>
        <xdr:cNvPr id="132" name="テキスト ボックス 131"/>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73660</xdr:rowOff>
    </xdr:from>
    <xdr:to>
      <xdr:col>20</xdr:col>
      <xdr:colOff>158750</xdr:colOff>
      <xdr:row>18</xdr:row>
      <xdr:rowOff>96520</xdr:rowOff>
    </xdr:to>
    <xdr:cxnSp macro="">
      <xdr:nvCxnSpPr>
        <xdr:cNvPr id="133" name="直線コネクタ 132"/>
        <xdr:cNvCxnSpPr/>
      </xdr:nvCxnSpPr>
      <xdr:spPr>
        <a:xfrm flipV="1">
          <a:off x="13004800" y="3159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156210</xdr:rowOff>
    </xdr:from>
    <xdr:to>
      <xdr:col>20</xdr:col>
      <xdr:colOff>209550</xdr:colOff>
      <xdr:row>18</xdr:row>
      <xdr:rowOff>86360</xdr:rowOff>
    </xdr:to>
    <xdr:sp macro="" textlink="">
      <xdr:nvSpPr>
        <xdr:cNvPr id="134" name="フローチャート : 判断 133"/>
        <xdr:cNvSpPr/>
      </xdr:nvSpPr>
      <xdr:spPr>
        <a:xfrm>
          <a:off x="13843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96537</xdr:rowOff>
    </xdr:from>
    <xdr:ext cx="762000" cy="259045"/>
    <xdr:sp macro="" textlink="">
      <xdr:nvSpPr>
        <xdr:cNvPr id="135" name="テキスト ボックス 134"/>
        <xdr:cNvSpPr txBox="1"/>
      </xdr:nvSpPr>
      <xdr:spPr>
        <a:xfrm>
          <a:off x="13512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36" name="フローチャート : 判断 135"/>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7" name="テキスト ボックス 136"/>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121920</xdr:rowOff>
    </xdr:from>
    <xdr:to>
      <xdr:col>24</xdr:col>
      <xdr:colOff>82550</xdr:colOff>
      <xdr:row>19</xdr:row>
      <xdr:rowOff>52070</xdr:rowOff>
    </xdr:to>
    <xdr:sp macro="" textlink="">
      <xdr:nvSpPr>
        <xdr:cNvPr id="143" name="円/楕円 142"/>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93997</xdr:rowOff>
    </xdr:from>
    <xdr:ext cx="762000" cy="259045"/>
    <xdr:sp macro="" textlink="">
      <xdr:nvSpPr>
        <xdr:cNvPr id="144"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137160</xdr:rowOff>
    </xdr:from>
    <xdr:to>
      <xdr:col>22</xdr:col>
      <xdr:colOff>615950</xdr:colOff>
      <xdr:row>19</xdr:row>
      <xdr:rowOff>67310</xdr:rowOff>
    </xdr:to>
    <xdr:sp macro="" textlink="">
      <xdr:nvSpPr>
        <xdr:cNvPr id="145" name="円/楕円 144"/>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52087</xdr:rowOff>
    </xdr:from>
    <xdr:ext cx="736600" cy="259045"/>
    <xdr:sp macro="" textlink="">
      <xdr:nvSpPr>
        <xdr:cNvPr id="146" name="テキスト ボックス 145"/>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106680</xdr:rowOff>
    </xdr:from>
    <xdr:to>
      <xdr:col>21</xdr:col>
      <xdr:colOff>412750</xdr:colOff>
      <xdr:row>19</xdr:row>
      <xdr:rowOff>36830</xdr:rowOff>
    </xdr:to>
    <xdr:sp macro="" textlink="">
      <xdr:nvSpPr>
        <xdr:cNvPr id="147" name="円/楕円 146"/>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21607</xdr:rowOff>
    </xdr:from>
    <xdr:ext cx="762000" cy="259045"/>
    <xdr:sp macro="" textlink="">
      <xdr:nvSpPr>
        <xdr:cNvPr id="148" name="テキスト ボックス 147"/>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22860</xdr:rowOff>
    </xdr:from>
    <xdr:to>
      <xdr:col>20</xdr:col>
      <xdr:colOff>209550</xdr:colOff>
      <xdr:row>18</xdr:row>
      <xdr:rowOff>124460</xdr:rowOff>
    </xdr:to>
    <xdr:sp macro="" textlink="">
      <xdr:nvSpPr>
        <xdr:cNvPr id="149" name="円/楕円 148"/>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109237</xdr:rowOff>
    </xdr:from>
    <xdr:ext cx="762000" cy="259045"/>
    <xdr:sp macro="" textlink="">
      <xdr:nvSpPr>
        <xdr:cNvPr id="150" name="テキスト ボックス 149"/>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45720</xdr:rowOff>
    </xdr:from>
    <xdr:to>
      <xdr:col>19</xdr:col>
      <xdr:colOff>6350</xdr:colOff>
      <xdr:row>18</xdr:row>
      <xdr:rowOff>147320</xdr:rowOff>
    </xdr:to>
    <xdr:sp macro="" textlink="">
      <xdr:nvSpPr>
        <xdr:cNvPr id="151" name="円/楕円 150"/>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132097</xdr:rowOff>
    </xdr:from>
    <xdr:ext cx="762000" cy="259045"/>
    <xdr:sp macro="" textlink="">
      <xdr:nvSpPr>
        <xdr:cNvPr id="152" name="テキスト ボックス 151"/>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扶助費に係る経常収支比率は過去５年間ほぼ横ばいであり，年々少しずつ悪化している。本年度は類似団体区分が変更となったこともあり，類似団体を若干下回ることとなった。</a:t>
          </a:r>
          <a:endParaRPr kumimoji="1" lang="en-US" altLang="ja-JP" sz="1200">
            <a:latin typeface="ＭＳ Ｐゴシック"/>
          </a:endParaRPr>
        </a:p>
        <a:p>
          <a:r>
            <a:rPr kumimoji="1" lang="ja-JP" altLang="en-US" sz="1200">
              <a:latin typeface="ＭＳ Ｐゴシック"/>
            </a:rPr>
            <a:t>　費用の性質から大幅な削減は困難と考えるが，市単独事業の見直し，医療費抑制の啓発や各福祉制度のより適切な運用により，扶助費の抑制に努める。</a:t>
          </a:r>
          <a:endParaRPr kumimoji="1" lang="en-US" altLang="ja-JP" sz="1200">
            <a:latin typeface="ＭＳ Ｐゴシック"/>
          </a:endParaRPr>
        </a:p>
        <a:p>
          <a:r>
            <a:rPr kumimoji="1" lang="ja-JP" altLang="en-US" sz="13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41275</xdr:rowOff>
    </xdr:from>
    <xdr:to>
      <xdr:col>7</xdr:col>
      <xdr:colOff>15875</xdr:colOff>
      <xdr:row>56</xdr:row>
      <xdr:rowOff>60325</xdr:rowOff>
    </xdr:to>
    <xdr:cxnSp macro="">
      <xdr:nvCxnSpPr>
        <xdr:cNvPr id="189" name="直線コネクタ 188"/>
        <xdr:cNvCxnSpPr/>
      </xdr:nvCxnSpPr>
      <xdr:spPr>
        <a:xfrm>
          <a:off x="3987800" y="96424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90"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xdr:rowOff>
    </xdr:from>
    <xdr:to>
      <xdr:col>5</xdr:col>
      <xdr:colOff>549275</xdr:colOff>
      <xdr:row>56</xdr:row>
      <xdr:rowOff>41275</xdr:rowOff>
    </xdr:to>
    <xdr:cxnSp macro="">
      <xdr:nvCxnSpPr>
        <xdr:cNvPr id="192" name="直線コネクタ 191"/>
        <xdr:cNvCxnSpPr/>
      </xdr:nvCxnSpPr>
      <xdr:spPr>
        <a:xfrm>
          <a:off x="3098800" y="9604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152400</xdr:rowOff>
    </xdr:from>
    <xdr:to>
      <xdr:col>5</xdr:col>
      <xdr:colOff>600075</xdr:colOff>
      <xdr:row>55</xdr:row>
      <xdr:rowOff>82550</xdr:rowOff>
    </xdr:to>
    <xdr:sp macro="" textlink="">
      <xdr:nvSpPr>
        <xdr:cNvPr id="193" name="フローチャート : 判断 192"/>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194" name="テキスト ボックス 19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xdr:rowOff>
    </xdr:from>
    <xdr:to>
      <xdr:col>4</xdr:col>
      <xdr:colOff>346075</xdr:colOff>
      <xdr:row>56</xdr:row>
      <xdr:rowOff>31750</xdr:rowOff>
    </xdr:to>
    <xdr:cxnSp macro="">
      <xdr:nvCxnSpPr>
        <xdr:cNvPr id="195" name="直線コネクタ 194"/>
        <xdr:cNvCxnSpPr/>
      </xdr:nvCxnSpPr>
      <xdr:spPr>
        <a:xfrm flipV="1">
          <a:off x="2209800" y="9604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196" name="フローチャート : 判断 195"/>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197" name="テキスト ボックス 196"/>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31750</xdr:rowOff>
    </xdr:to>
    <xdr:cxnSp macro="">
      <xdr:nvCxnSpPr>
        <xdr:cNvPr id="198" name="直線コネクタ 197"/>
        <xdr:cNvCxnSpPr/>
      </xdr:nvCxnSpPr>
      <xdr:spPr>
        <a:xfrm>
          <a:off x="1320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85725</xdr:rowOff>
    </xdr:from>
    <xdr:to>
      <xdr:col>1</xdr:col>
      <xdr:colOff>676275</xdr:colOff>
      <xdr:row>55</xdr:row>
      <xdr:rowOff>15875</xdr:rowOff>
    </xdr:to>
    <xdr:sp macro="" textlink="">
      <xdr:nvSpPr>
        <xdr:cNvPr id="201" name="フローチャート : 判断 200"/>
        <xdr:cNvSpPr/>
      </xdr:nvSpPr>
      <xdr:spPr>
        <a:xfrm>
          <a:off x="1270000" y="93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26052</xdr:rowOff>
    </xdr:from>
    <xdr:ext cx="762000" cy="259045"/>
    <xdr:sp macro="" textlink="">
      <xdr:nvSpPr>
        <xdr:cNvPr id="202" name="テキスト ボックス 201"/>
        <xdr:cNvSpPr txBox="1"/>
      </xdr:nvSpPr>
      <xdr:spPr>
        <a:xfrm>
          <a:off x="9398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9525</xdr:rowOff>
    </xdr:from>
    <xdr:to>
      <xdr:col>7</xdr:col>
      <xdr:colOff>66675</xdr:colOff>
      <xdr:row>56</xdr:row>
      <xdr:rowOff>111125</xdr:rowOff>
    </xdr:to>
    <xdr:sp macro="" textlink="">
      <xdr:nvSpPr>
        <xdr:cNvPr id="208" name="円/楕円 207"/>
        <xdr:cNvSpPr/>
      </xdr:nvSpPr>
      <xdr:spPr>
        <a:xfrm>
          <a:off x="47752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26052</xdr:rowOff>
    </xdr:from>
    <xdr:ext cx="762000" cy="259045"/>
    <xdr:sp macro="" textlink="">
      <xdr:nvSpPr>
        <xdr:cNvPr id="209" name="扶助費該当値テキスト"/>
        <xdr:cNvSpPr txBox="1"/>
      </xdr:nvSpPr>
      <xdr:spPr>
        <a:xfrm>
          <a:off x="49149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161925</xdr:rowOff>
    </xdr:from>
    <xdr:to>
      <xdr:col>5</xdr:col>
      <xdr:colOff>600075</xdr:colOff>
      <xdr:row>56</xdr:row>
      <xdr:rowOff>92075</xdr:rowOff>
    </xdr:to>
    <xdr:sp macro="" textlink="">
      <xdr:nvSpPr>
        <xdr:cNvPr id="210" name="円/楕円 209"/>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76852</xdr:rowOff>
    </xdr:from>
    <xdr:ext cx="736600" cy="259045"/>
    <xdr:sp macro="" textlink="">
      <xdr:nvSpPr>
        <xdr:cNvPr id="211" name="テキスト ボックス 210"/>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123825</xdr:rowOff>
    </xdr:from>
    <xdr:to>
      <xdr:col>4</xdr:col>
      <xdr:colOff>396875</xdr:colOff>
      <xdr:row>56</xdr:row>
      <xdr:rowOff>53975</xdr:rowOff>
    </xdr:to>
    <xdr:sp macro="" textlink="">
      <xdr:nvSpPr>
        <xdr:cNvPr id="212" name="円/楕円 211"/>
        <xdr:cNvSpPr/>
      </xdr:nvSpPr>
      <xdr:spPr>
        <a:xfrm>
          <a:off x="3048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38752</xdr:rowOff>
    </xdr:from>
    <xdr:ext cx="762000" cy="259045"/>
    <xdr:sp macro="" textlink="">
      <xdr:nvSpPr>
        <xdr:cNvPr id="213" name="テキスト ボックス 212"/>
        <xdr:cNvSpPr txBox="1"/>
      </xdr:nvSpPr>
      <xdr:spPr>
        <a:xfrm>
          <a:off x="27178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4" name="円/楕円 213"/>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5" name="テキスト ボックス 214"/>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6" name="円/楕円 215"/>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17" name="テキスト ボックス 216"/>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補助費等と同様に，類似団体，全国平均，県内平均と比較して数値が悪く，当市固有の経常収支比率悪化の原因と考えられる。</a:t>
          </a:r>
          <a:endParaRPr kumimoji="1" lang="en-US" altLang="ja-JP" sz="1200">
            <a:latin typeface="ＭＳ Ｐゴシック"/>
          </a:endParaRPr>
        </a:p>
        <a:p>
          <a:r>
            <a:rPr kumimoji="1" lang="ja-JP" altLang="en-US" sz="1200">
              <a:latin typeface="ＭＳ Ｐゴシック"/>
            </a:rPr>
            <a:t>　高齢化に伴う医療費，介護費の増により，国保・後期高齢・介護保険特別会計への多額の繰出金が生じている。また，下水道事業においても収支不均衡により一般会計からの繰出金が生じている。</a:t>
          </a:r>
          <a:endParaRPr kumimoji="1" lang="en-US" altLang="ja-JP" sz="1200">
            <a:latin typeface="ＭＳ Ｐゴシック"/>
          </a:endParaRPr>
        </a:p>
        <a:p>
          <a:r>
            <a:rPr kumimoji="1" lang="ja-JP" altLang="en-US" sz="1200">
              <a:latin typeface="ＭＳ Ｐゴシック"/>
            </a:rPr>
            <a:t>　今後は，各会計での独立採算性を高める取り組み（医療費・介護給付費の抑制にかかる施策</a:t>
          </a:r>
          <a:r>
            <a:rPr kumimoji="1" lang="ja-JP" altLang="ja-JP" sz="1200">
              <a:solidFill>
                <a:schemeClr val="dk1"/>
              </a:solidFill>
              <a:effectLst/>
              <a:latin typeface="+mn-lt"/>
              <a:ea typeface="+mn-ea"/>
              <a:cs typeface="+mn-cs"/>
            </a:rPr>
            <a:t>や</a:t>
          </a:r>
          <a:r>
            <a:rPr kumimoji="1" lang="ja-JP" altLang="en-US" sz="1200">
              <a:solidFill>
                <a:schemeClr val="dk1"/>
              </a:solidFill>
              <a:effectLst/>
              <a:latin typeface="+mn-lt"/>
              <a:ea typeface="+mn-ea"/>
              <a:cs typeface="+mn-cs"/>
            </a:rPr>
            <a:t>経営戦略に基づく計画的な下水道経営</a:t>
          </a:r>
          <a:r>
            <a:rPr kumimoji="1" lang="ja-JP" altLang="en-US" sz="1200">
              <a:latin typeface="ＭＳ Ｐゴシック"/>
            </a:rPr>
            <a:t>）を推進し，少しでも繰出金を減少させるよう努める。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127000</xdr:rowOff>
    </xdr:to>
    <xdr:cxnSp macro="">
      <xdr:nvCxnSpPr>
        <xdr:cNvPr id="250" name="直線コネクタ 249"/>
        <xdr:cNvCxnSpPr/>
      </xdr:nvCxnSpPr>
      <xdr:spPr>
        <a:xfrm flipV="1">
          <a:off x="15671800" y="1003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66057</xdr:rowOff>
    </xdr:from>
    <xdr:ext cx="762000" cy="259045"/>
    <xdr:sp macro="" textlink="">
      <xdr:nvSpPr>
        <xdr:cNvPr id="251"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127000</xdr:rowOff>
    </xdr:to>
    <xdr:cxnSp macro="">
      <xdr:nvCxnSpPr>
        <xdr:cNvPr id="253" name="直線コネクタ 252"/>
        <xdr:cNvCxnSpPr/>
      </xdr:nvCxnSpPr>
      <xdr:spPr>
        <a:xfrm>
          <a:off x="14782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4" name="フローチャート : 判断 253"/>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5" name="テキスト ボックス 254"/>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50800</xdr:rowOff>
    </xdr:to>
    <xdr:cxnSp macro="">
      <xdr:nvCxnSpPr>
        <xdr:cNvPr id="256" name="直線コネクタ 255"/>
        <xdr:cNvCxnSpPr/>
      </xdr:nvCxnSpPr>
      <xdr:spPr>
        <a:xfrm>
          <a:off x="13893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7" name="フローチャート : 判断 256"/>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8" name="テキスト ボックス 257"/>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12700</xdr:rowOff>
    </xdr:to>
    <xdr:cxnSp macro="">
      <xdr:nvCxnSpPr>
        <xdr:cNvPr id="259" name="直線コネクタ 258"/>
        <xdr:cNvCxnSpPr/>
      </xdr:nvCxnSpPr>
      <xdr:spPr>
        <a:xfrm>
          <a:off x="13004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0" name="フローチャート :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2" name="フローチャート : 判断 261"/>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3" name="テキスト ボックス 262"/>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69" name="円/楕円 268"/>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70"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71" name="円/楕円 270"/>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72" name="テキスト ボックス 271"/>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3" name="円/楕円 272"/>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74" name="テキスト ボックス 273"/>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5" name="円/楕円 274"/>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6" name="テキスト ボックス 275"/>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7" name="円/楕円 276"/>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8" name="テキスト ボックス 277"/>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類似団体より数値は悪く，徐々に悪化している。全国平均，県内平均と比較しても数値は悪く，当市固有の経常収支比率悪化の原因と考えられる。</a:t>
          </a:r>
          <a:endParaRPr kumimoji="1" lang="en-US" altLang="ja-JP" sz="1200">
            <a:latin typeface="ＭＳ Ｐゴシック"/>
          </a:endParaRPr>
        </a:p>
        <a:p>
          <a:r>
            <a:rPr kumimoji="1" lang="ja-JP" altLang="en-US" sz="1200">
              <a:latin typeface="ＭＳ Ｐゴシック"/>
            </a:rPr>
            <a:t>　一部事務組合の負担金，公営企業（上水道事業）にかかる繰出金の影響により，財政が圧迫され，数値が悪化している。</a:t>
          </a:r>
          <a:endParaRPr kumimoji="1" lang="en-US" altLang="ja-JP" sz="1200">
            <a:latin typeface="ＭＳ Ｐゴシック"/>
          </a:endParaRPr>
        </a:p>
        <a:p>
          <a:r>
            <a:rPr kumimoji="1" lang="ja-JP" altLang="en-US" sz="1200">
              <a:latin typeface="ＭＳ Ｐゴシック"/>
            </a:rPr>
            <a:t>　今後は法人等各種団体への補助金の見直しや，関係市と連携して公営企業や一部事務組合に経営改善を促すことなどにより，経費の縮減に努める。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36</xdr:row>
      <xdr:rowOff>159004</xdr:rowOff>
    </xdr:to>
    <xdr:cxnSp macro="">
      <xdr:nvCxnSpPr>
        <xdr:cNvPr id="308" name="直線コネクタ 307"/>
        <xdr:cNvCxnSpPr/>
      </xdr:nvCxnSpPr>
      <xdr:spPr>
        <a:xfrm>
          <a:off x="15671800" y="63083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09"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136144</xdr:rowOff>
    </xdr:to>
    <xdr:cxnSp macro="">
      <xdr:nvCxnSpPr>
        <xdr:cNvPr id="311" name="直線コネクタ 310"/>
        <xdr:cNvCxnSpPr/>
      </xdr:nvCxnSpPr>
      <xdr:spPr>
        <a:xfrm>
          <a:off x="14782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2" name="フローチャート : 判断 311"/>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3" name="テキスト ボックス 312"/>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127000</xdr:rowOff>
    </xdr:to>
    <xdr:cxnSp macro="">
      <xdr:nvCxnSpPr>
        <xdr:cNvPr id="314" name="直線コネクタ 313"/>
        <xdr:cNvCxnSpPr/>
      </xdr:nvCxnSpPr>
      <xdr:spPr>
        <a:xfrm>
          <a:off x="13893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5" name="フローチャート : 判断 314"/>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6" name="テキスト ボックス 315"/>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127000</xdr:rowOff>
    </xdr:to>
    <xdr:cxnSp macro="">
      <xdr:nvCxnSpPr>
        <xdr:cNvPr id="317" name="直線コネクタ 316"/>
        <xdr:cNvCxnSpPr/>
      </xdr:nvCxnSpPr>
      <xdr:spPr>
        <a:xfrm>
          <a:off x="13004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8" name="フローチャート : 判断 317"/>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9" name="テキスト ボックス 318"/>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1" name="テキスト ボックス 32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27" name="円/楕円 326"/>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80281</xdr:rowOff>
    </xdr:from>
    <xdr:ext cx="762000" cy="259045"/>
    <xdr:sp macro="" textlink="">
      <xdr:nvSpPr>
        <xdr:cNvPr id="328"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9" name="円/楕円 328"/>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30" name="テキスト ボックス 329"/>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1" name="円/楕円 330"/>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32" name="テキスト ボックス 331"/>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3" name="円/楕円 332"/>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34" name="テキスト ボックス 333"/>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5" name="円/楕円 334"/>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36" name="テキスト ボックス 335"/>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過去に借り入れた高利率の地方債の償還終了により，年々改善している。</a:t>
          </a:r>
          <a:endParaRPr kumimoji="1" lang="en-US" altLang="ja-JP" sz="1200">
            <a:latin typeface="ＭＳ Ｐゴシック"/>
          </a:endParaRPr>
        </a:p>
        <a:p>
          <a:r>
            <a:rPr kumimoji="1" lang="ja-JP" altLang="en-US" sz="1200">
              <a:latin typeface="ＭＳ Ｐゴシック"/>
            </a:rPr>
            <a:t>　ただし，東日本大震災以降積極的に実施してきた義務教育施設に係る耐震改修事業の影響，今後実施する予定となっている老朽化・耐震化対策事業の影響により，数値の悪化が予想される。</a:t>
          </a:r>
          <a:endParaRPr kumimoji="1" lang="en-US" altLang="ja-JP" sz="1200">
            <a:latin typeface="ＭＳ Ｐゴシック"/>
          </a:endParaRPr>
        </a:p>
        <a:p>
          <a:r>
            <a:rPr kumimoji="1" lang="ja-JP" altLang="en-US" sz="1200">
              <a:latin typeface="ＭＳ Ｐゴシック"/>
            </a:rPr>
            <a:t>　「館山市公共施設総合管理計画」に基づき，計画的に事業を実施することで，新規発行を伴う普通建設事業の抑制，平準化を図る。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78014</xdr:rowOff>
    </xdr:from>
    <xdr:to>
      <xdr:col>7</xdr:col>
      <xdr:colOff>15875</xdr:colOff>
      <xdr:row>76</xdr:row>
      <xdr:rowOff>154214</xdr:rowOff>
    </xdr:to>
    <xdr:cxnSp macro="">
      <xdr:nvCxnSpPr>
        <xdr:cNvPr id="371" name="直線コネクタ 370"/>
        <xdr:cNvCxnSpPr/>
      </xdr:nvCxnSpPr>
      <xdr:spPr>
        <a:xfrm flipV="1">
          <a:off x="3987800" y="131082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45556</xdr:rowOff>
    </xdr:from>
    <xdr:ext cx="762000" cy="259045"/>
    <xdr:sp macro="" textlink="">
      <xdr:nvSpPr>
        <xdr:cNvPr id="372"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154214</xdr:rowOff>
    </xdr:from>
    <xdr:to>
      <xdr:col>5</xdr:col>
      <xdr:colOff>549275</xdr:colOff>
      <xdr:row>77</xdr:row>
      <xdr:rowOff>102507</xdr:rowOff>
    </xdr:to>
    <xdr:cxnSp macro="">
      <xdr:nvCxnSpPr>
        <xdr:cNvPr id="374" name="直線コネクタ 373"/>
        <xdr:cNvCxnSpPr/>
      </xdr:nvCxnSpPr>
      <xdr:spPr>
        <a:xfrm flipV="1">
          <a:off x="3098800" y="131844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24493</xdr:rowOff>
    </xdr:from>
    <xdr:to>
      <xdr:col>5</xdr:col>
      <xdr:colOff>600075</xdr:colOff>
      <xdr:row>79</xdr:row>
      <xdr:rowOff>126093</xdr:rowOff>
    </xdr:to>
    <xdr:sp macro="" textlink="">
      <xdr:nvSpPr>
        <xdr:cNvPr id="375" name="フローチャート : 判断 374"/>
        <xdr:cNvSpPr/>
      </xdr:nvSpPr>
      <xdr:spPr>
        <a:xfrm>
          <a:off x="3937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110870</xdr:rowOff>
    </xdr:from>
    <xdr:ext cx="736600" cy="259045"/>
    <xdr:sp macro="" textlink="">
      <xdr:nvSpPr>
        <xdr:cNvPr id="376" name="テキスト ボックス 375"/>
        <xdr:cNvSpPr txBox="1"/>
      </xdr:nvSpPr>
      <xdr:spPr>
        <a:xfrm>
          <a:off x="3606800" y="1365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102507</xdr:rowOff>
    </xdr:from>
    <xdr:to>
      <xdr:col>4</xdr:col>
      <xdr:colOff>346075</xdr:colOff>
      <xdr:row>77</xdr:row>
      <xdr:rowOff>167821</xdr:rowOff>
    </xdr:to>
    <xdr:cxnSp macro="">
      <xdr:nvCxnSpPr>
        <xdr:cNvPr id="377" name="直線コネクタ 376"/>
        <xdr:cNvCxnSpPr/>
      </xdr:nvCxnSpPr>
      <xdr:spPr>
        <a:xfrm flipV="1">
          <a:off x="2209800" y="13304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35379</xdr:rowOff>
    </xdr:from>
    <xdr:to>
      <xdr:col>4</xdr:col>
      <xdr:colOff>396875</xdr:colOff>
      <xdr:row>79</xdr:row>
      <xdr:rowOff>136979</xdr:rowOff>
    </xdr:to>
    <xdr:sp macro="" textlink="">
      <xdr:nvSpPr>
        <xdr:cNvPr id="378" name="フローチャート : 判断 377"/>
        <xdr:cNvSpPr/>
      </xdr:nvSpPr>
      <xdr:spPr>
        <a:xfrm>
          <a:off x="3048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121756</xdr:rowOff>
    </xdr:from>
    <xdr:ext cx="762000" cy="259045"/>
    <xdr:sp macro="" textlink="">
      <xdr:nvSpPr>
        <xdr:cNvPr id="379" name="テキスト ボックス 378"/>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167821</xdr:rowOff>
    </xdr:from>
    <xdr:to>
      <xdr:col>3</xdr:col>
      <xdr:colOff>142875</xdr:colOff>
      <xdr:row>78</xdr:row>
      <xdr:rowOff>39914</xdr:rowOff>
    </xdr:to>
    <xdr:cxnSp macro="">
      <xdr:nvCxnSpPr>
        <xdr:cNvPr id="380" name="直線コネクタ 379"/>
        <xdr:cNvCxnSpPr/>
      </xdr:nvCxnSpPr>
      <xdr:spPr>
        <a:xfrm flipV="1">
          <a:off x="1320800" y="13369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78921</xdr:rowOff>
    </xdr:from>
    <xdr:to>
      <xdr:col>3</xdr:col>
      <xdr:colOff>193675</xdr:colOff>
      <xdr:row>80</xdr:row>
      <xdr:rowOff>9071</xdr:rowOff>
    </xdr:to>
    <xdr:sp macro="" textlink="">
      <xdr:nvSpPr>
        <xdr:cNvPr id="381" name="フローチャート : 判断 380"/>
        <xdr:cNvSpPr/>
      </xdr:nvSpPr>
      <xdr:spPr>
        <a:xfrm>
          <a:off x="2159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165298</xdr:rowOff>
    </xdr:from>
    <xdr:ext cx="762000" cy="259045"/>
    <xdr:sp macro="" textlink="">
      <xdr:nvSpPr>
        <xdr:cNvPr id="382" name="テキスト ボックス 381"/>
        <xdr:cNvSpPr txBox="1"/>
      </xdr:nvSpPr>
      <xdr:spPr>
        <a:xfrm>
          <a:off x="1828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111579</xdr:rowOff>
    </xdr:from>
    <xdr:to>
      <xdr:col>1</xdr:col>
      <xdr:colOff>676275</xdr:colOff>
      <xdr:row>80</xdr:row>
      <xdr:rowOff>41729</xdr:rowOff>
    </xdr:to>
    <xdr:sp macro="" textlink="">
      <xdr:nvSpPr>
        <xdr:cNvPr id="383" name="フローチャート : 判断 382"/>
        <xdr:cNvSpPr/>
      </xdr:nvSpPr>
      <xdr:spPr>
        <a:xfrm>
          <a:off x="1270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26506</xdr:rowOff>
    </xdr:from>
    <xdr:ext cx="762000" cy="259045"/>
    <xdr:sp macro="" textlink="">
      <xdr:nvSpPr>
        <xdr:cNvPr id="384" name="テキスト ボックス 383"/>
        <xdr:cNvSpPr txBox="1"/>
      </xdr:nvSpPr>
      <xdr:spPr>
        <a:xfrm>
          <a:off x="939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27214</xdr:rowOff>
    </xdr:from>
    <xdr:to>
      <xdr:col>7</xdr:col>
      <xdr:colOff>66675</xdr:colOff>
      <xdr:row>76</xdr:row>
      <xdr:rowOff>128814</xdr:rowOff>
    </xdr:to>
    <xdr:sp macro="" textlink="">
      <xdr:nvSpPr>
        <xdr:cNvPr id="390" name="円/楕円 389"/>
        <xdr:cNvSpPr/>
      </xdr:nvSpPr>
      <xdr:spPr>
        <a:xfrm>
          <a:off x="4775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43742</xdr:rowOff>
    </xdr:from>
    <xdr:ext cx="762000" cy="259045"/>
    <xdr:sp macro="" textlink="">
      <xdr:nvSpPr>
        <xdr:cNvPr id="391" name="公債費該当値テキスト"/>
        <xdr:cNvSpPr txBox="1"/>
      </xdr:nvSpPr>
      <xdr:spPr>
        <a:xfrm>
          <a:off x="4914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103414</xdr:rowOff>
    </xdr:from>
    <xdr:to>
      <xdr:col>5</xdr:col>
      <xdr:colOff>600075</xdr:colOff>
      <xdr:row>77</xdr:row>
      <xdr:rowOff>33564</xdr:rowOff>
    </xdr:to>
    <xdr:sp macro="" textlink="">
      <xdr:nvSpPr>
        <xdr:cNvPr id="392" name="円/楕円 391"/>
        <xdr:cNvSpPr/>
      </xdr:nvSpPr>
      <xdr:spPr>
        <a:xfrm>
          <a:off x="3937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43742</xdr:rowOff>
    </xdr:from>
    <xdr:ext cx="736600" cy="259045"/>
    <xdr:sp macro="" textlink="">
      <xdr:nvSpPr>
        <xdr:cNvPr id="393" name="テキスト ボックス 392"/>
        <xdr:cNvSpPr txBox="1"/>
      </xdr:nvSpPr>
      <xdr:spPr>
        <a:xfrm>
          <a:off x="3606800" y="1290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51707</xdr:rowOff>
    </xdr:from>
    <xdr:to>
      <xdr:col>4</xdr:col>
      <xdr:colOff>396875</xdr:colOff>
      <xdr:row>77</xdr:row>
      <xdr:rowOff>153307</xdr:rowOff>
    </xdr:to>
    <xdr:sp macro="" textlink="">
      <xdr:nvSpPr>
        <xdr:cNvPr id="394" name="円/楕円 393"/>
        <xdr:cNvSpPr/>
      </xdr:nvSpPr>
      <xdr:spPr>
        <a:xfrm>
          <a:off x="3048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163484</xdr:rowOff>
    </xdr:from>
    <xdr:ext cx="762000" cy="259045"/>
    <xdr:sp macro="" textlink="">
      <xdr:nvSpPr>
        <xdr:cNvPr id="395" name="テキスト ボックス 394"/>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117021</xdr:rowOff>
    </xdr:from>
    <xdr:to>
      <xdr:col>3</xdr:col>
      <xdr:colOff>193675</xdr:colOff>
      <xdr:row>78</xdr:row>
      <xdr:rowOff>47171</xdr:rowOff>
    </xdr:to>
    <xdr:sp macro="" textlink="">
      <xdr:nvSpPr>
        <xdr:cNvPr id="396" name="円/楕円 395"/>
        <xdr:cNvSpPr/>
      </xdr:nvSpPr>
      <xdr:spPr>
        <a:xfrm>
          <a:off x="2159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57348</xdr:rowOff>
    </xdr:from>
    <xdr:ext cx="762000" cy="259045"/>
    <xdr:sp macro="" textlink="">
      <xdr:nvSpPr>
        <xdr:cNvPr id="397" name="テキスト ボックス 396"/>
        <xdr:cNvSpPr txBox="1"/>
      </xdr:nvSpPr>
      <xdr:spPr>
        <a:xfrm>
          <a:off x="1828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160564</xdr:rowOff>
    </xdr:from>
    <xdr:to>
      <xdr:col>1</xdr:col>
      <xdr:colOff>676275</xdr:colOff>
      <xdr:row>78</xdr:row>
      <xdr:rowOff>90714</xdr:rowOff>
    </xdr:to>
    <xdr:sp macro="" textlink="">
      <xdr:nvSpPr>
        <xdr:cNvPr id="398" name="円/楕円 397"/>
        <xdr:cNvSpPr/>
      </xdr:nvSpPr>
      <xdr:spPr>
        <a:xfrm>
          <a:off x="1270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100891</xdr:rowOff>
    </xdr:from>
    <xdr:ext cx="762000" cy="259045"/>
    <xdr:sp macro="" textlink="">
      <xdr:nvSpPr>
        <xdr:cNvPr id="399" name="テキスト ボックス 398"/>
        <xdr:cNvSpPr txBox="1"/>
      </xdr:nvSpPr>
      <xdr:spPr>
        <a:xfrm>
          <a:off x="939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過去</a:t>
          </a:r>
          <a:r>
            <a:rPr kumimoji="1" lang="en-US" altLang="ja-JP" sz="1200">
              <a:latin typeface="ＭＳ Ｐゴシック"/>
            </a:rPr>
            <a:t>5</a:t>
          </a:r>
          <a:r>
            <a:rPr kumimoji="1" lang="ja-JP" altLang="en-US" sz="1200">
              <a:latin typeface="ＭＳ Ｐゴシック"/>
            </a:rPr>
            <a:t>年にわたり，公債費以外の数値は類似団体を上まわっている。公債費は類似団体平均より低く，扶助費も若干低いが，それ以外の項目において類似団体平均を上回る状態が続いている。</a:t>
          </a:r>
          <a:endParaRPr kumimoji="1" lang="en-US" altLang="ja-JP" sz="1200">
            <a:latin typeface="ＭＳ Ｐゴシック"/>
          </a:endParaRPr>
        </a:p>
        <a:p>
          <a:r>
            <a:rPr kumimoji="1" lang="ja-JP" altLang="en-US" sz="1200">
              <a:latin typeface="ＭＳ Ｐゴシック"/>
            </a:rPr>
            <a:t>　人件費，物件費については，定員管理と民間委託の推進によりトータルでの削減に努める。</a:t>
          </a:r>
          <a:endParaRPr kumimoji="1" lang="en-US" altLang="ja-JP" sz="1200">
            <a:latin typeface="ＭＳ Ｐゴシック"/>
          </a:endParaRPr>
        </a:p>
        <a:p>
          <a:r>
            <a:rPr kumimoji="1" lang="ja-JP" altLang="en-US" sz="1200">
              <a:latin typeface="ＭＳ Ｐゴシック"/>
            </a:rPr>
            <a:t>　補助費等，その他については，特別会計，一部事務組合や公営企業の独立採算性を高める取組により，繰出金や補助金の削減に努める</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117856</xdr:rowOff>
    </xdr:from>
    <xdr:to>
      <xdr:col>24</xdr:col>
      <xdr:colOff>31750</xdr:colOff>
      <xdr:row>78</xdr:row>
      <xdr:rowOff>159004</xdr:rowOff>
    </xdr:to>
    <xdr:cxnSp macro="">
      <xdr:nvCxnSpPr>
        <xdr:cNvPr id="430" name="直線コネクタ 429"/>
        <xdr:cNvCxnSpPr/>
      </xdr:nvCxnSpPr>
      <xdr:spPr>
        <a:xfrm flipV="1">
          <a:off x="15671800" y="134909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133875</xdr:rowOff>
    </xdr:from>
    <xdr:ext cx="762000" cy="259045"/>
    <xdr:sp macro="" textlink="">
      <xdr:nvSpPr>
        <xdr:cNvPr id="431"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78</xdr:row>
      <xdr:rowOff>159004</xdr:rowOff>
    </xdr:to>
    <xdr:cxnSp macro="">
      <xdr:nvCxnSpPr>
        <xdr:cNvPr id="433" name="直線コネクタ 432"/>
        <xdr:cNvCxnSpPr/>
      </xdr:nvCxnSpPr>
      <xdr:spPr>
        <a:xfrm>
          <a:off x="14782800" y="133858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4" name="フローチャート : 判断 433"/>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5" name="テキスト ボックス 434"/>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83565</xdr:rowOff>
    </xdr:from>
    <xdr:to>
      <xdr:col>21</xdr:col>
      <xdr:colOff>361950</xdr:colOff>
      <xdr:row>78</xdr:row>
      <xdr:rowOff>12700</xdr:rowOff>
    </xdr:to>
    <xdr:cxnSp macro="">
      <xdr:nvCxnSpPr>
        <xdr:cNvPr id="436" name="直線コネクタ 435"/>
        <xdr:cNvCxnSpPr/>
      </xdr:nvCxnSpPr>
      <xdr:spPr>
        <a:xfrm>
          <a:off x="13893800" y="132852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83058</xdr:rowOff>
    </xdr:from>
    <xdr:to>
      <xdr:col>21</xdr:col>
      <xdr:colOff>412750</xdr:colOff>
      <xdr:row>76</xdr:row>
      <xdr:rowOff>13208</xdr:rowOff>
    </xdr:to>
    <xdr:sp macro="" textlink="">
      <xdr:nvSpPr>
        <xdr:cNvPr id="437" name="フローチャート : 判断 436"/>
        <xdr:cNvSpPr/>
      </xdr:nvSpPr>
      <xdr:spPr>
        <a:xfrm>
          <a:off x="14732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38" name="テキスト ボックス 437"/>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65278</xdr:rowOff>
    </xdr:from>
    <xdr:to>
      <xdr:col>20</xdr:col>
      <xdr:colOff>158750</xdr:colOff>
      <xdr:row>77</xdr:row>
      <xdr:rowOff>83565</xdr:rowOff>
    </xdr:to>
    <xdr:cxnSp macro="">
      <xdr:nvCxnSpPr>
        <xdr:cNvPr id="439" name="直線コネクタ 438"/>
        <xdr:cNvCxnSpPr/>
      </xdr:nvCxnSpPr>
      <xdr:spPr>
        <a:xfrm>
          <a:off x="13004800" y="132669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105918</xdr:rowOff>
    </xdr:from>
    <xdr:to>
      <xdr:col>20</xdr:col>
      <xdr:colOff>209550</xdr:colOff>
      <xdr:row>76</xdr:row>
      <xdr:rowOff>36069</xdr:rowOff>
    </xdr:to>
    <xdr:sp macro="" textlink="">
      <xdr:nvSpPr>
        <xdr:cNvPr id="440" name="フローチャート : 判断 439"/>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46245</xdr:rowOff>
    </xdr:from>
    <xdr:ext cx="762000" cy="259045"/>
    <xdr:sp macro="" textlink="">
      <xdr:nvSpPr>
        <xdr:cNvPr id="441" name="テキスト ボックス 440"/>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3" name="テキスト ボックス 442"/>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67056</xdr:rowOff>
    </xdr:from>
    <xdr:to>
      <xdr:col>24</xdr:col>
      <xdr:colOff>82550</xdr:colOff>
      <xdr:row>78</xdr:row>
      <xdr:rowOff>168656</xdr:rowOff>
    </xdr:to>
    <xdr:sp macro="" textlink="">
      <xdr:nvSpPr>
        <xdr:cNvPr id="449" name="円/楕円 448"/>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39133</xdr:rowOff>
    </xdr:from>
    <xdr:ext cx="762000" cy="259045"/>
    <xdr:sp macro="" textlink="">
      <xdr:nvSpPr>
        <xdr:cNvPr id="450"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108204</xdr:rowOff>
    </xdr:from>
    <xdr:to>
      <xdr:col>22</xdr:col>
      <xdr:colOff>615950</xdr:colOff>
      <xdr:row>79</xdr:row>
      <xdr:rowOff>38354</xdr:rowOff>
    </xdr:to>
    <xdr:sp macro="" textlink="">
      <xdr:nvSpPr>
        <xdr:cNvPr id="451" name="円/楕円 450"/>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23131</xdr:rowOff>
    </xdr:from>
    <xdr:ext cx="736600" cy="259045"/>
    <xdr:sp macro="" textlink="">
      <xdr:nvSpPr>
        <xdr:cNvPr id="452" name="テキスト ボックス 451"/>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53" name="円/楕円 452"/>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54" name="テキスト ボックス 453"/>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32765</xdr:rowOff>
    </xdr:from>
    <xdr:to>
      <xdr:col>20</xdr:col>
      <xdr:colOff>209550</xdr:colOff>
      <xdr:row>77</xdr:row>
      <xdr:rowOff>134365</xdr:rowOff>
    </xdr:to>
    <xdr:sp macro="" textlink="">
      <xdr:nvSpPr>
        <xdr:cNvPr id="455" name="円/楕円 454"/>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119142</xdr:rowOff>
    </xdr:from>
    <xdr:ext cx="762000" cy="259045"/>
    <xdr:sp macro="" textlink="">
      <xdr:nvSpPr>
        <xdr:cNvPr id="456" name="テキスト ボックス 455"/>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14478</xdr:rowOff>
    </xdr:from>
    <xdr:to>
      <xdr:col>19</xdr:col>
      <xdr:colOff>6350</xdr:colOff>
      <xdr:row>77</xdr:row>
      <xdr:rowOff>116078</xdr:rowOff>
    </xdr:to>
    <xdr:sp macro="" textlink="">
      <xdr:nvSpPr>
        <xdr:cNvPr id="457" name="円/楕円 456"/>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100855</xdr:rowOff>
    </xdr:from>
    <xdr:ext cx="762000" cy="259045"/>
    <xdr:sp macro="" textlink="">
      <xdr:nvSpPr>
        <xdr:cNvPr id="458" name="テキスト ボックス 457"/>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千葉県館山市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61334</xdr:rowOff>
    </xdr:from>
    <xdr:ext cx="762000" cy="259045"/>
    <xdr:sp macro="" textlink="">
      <xdr:nvSpPr>
        <xdr:cNvPr id="43" name="人口1人当たり決算額の推移最小値テキスト130"/>
        <xdr:cNvSpPr txBox="1"/>
      </xdr:nvSpPr>
      <xdr:spPr>
        <a:xfrm>
          <a:off x="5740400" y="3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125535</xdr:rowOff>
    </xdr:from>
    <xdr:to>
      <xdr:col>4</xdr:col>
      <xdr:colOff>1117600</xdr:colOff>
      <xdr:row>17</xdr:row>
      <xdr:rowOff>141176</xdr:rowOff>
    </xdr:to>
    <xdr:cxnSp macro="">
      <xdr:nvCxnSpPr>
        <xdr:cNvPr id="47" name="直線コネクタ 46"/>
        <xdr:cNvCxnSpPr/>
      </xdr:nvCxnSpPr>
      <xdr:spPr bwMode="auto">
        <a:xfrm flipV="1">
          <a:off x="5003800" y="3087810"/>
          <a:ext cx="647700" cy="1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61453</xdr:rowOff>
    </xdr:from>
    <xdr:ext cx="762000" cy="259045"/>
    <xdr:sp macro="" textlink="">
      <xdr:nvSpPr>
        <xdr:cNvPr id="48" name="人口1人当たり決算額の推移平均値テキスト130"/>
        <xdr:cNvSpPr txBox="1"/>
      </xdr:nvSpPr>
      <xdr:spPr>
        <a:xfrm>
          <a:off x="5740400" y="285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141176</xdr:rowOff>
    </xdr:from>
    <xdr:to>
      <xdr:col>4</xdr:col>
      <xdr:colOff>469900</xdr:colOff>
      <xdr:row>17</xdr:row>
      <xdr:rowOff>150613</xdr:rowOff>
    </xdr:to>
    <xdr:cxnSp macro="">
      <xdr:nvCxnSpPr>
        <xdr:cNvPr id="50" name="直線コネクタ 49"/>
        <xdr:cNvCxnSpPr/>
      </xdr:nvCxnSpPr>
      <xdr:spPr bwMode="auto">
        <a:xfrm flipV="1">
          <a:off x="4305300" y="3103451"/>
          <a:ext cx="698500" cy="9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18655</xdr:rowOff>
    </xdr:from>
    <xdr:to>
      <xdr:col>4</xdr:col>
      <xdr:colOff>520700</xdr:colOff>
      <xdr:row>17</xdr:row>
      <xdr:rowOff>120255</xdr:rowOff>
    </xdr:to>
    <xdr:sp macro="" textlink="">
      <xdr:nvSpPr>
        <xdr:cNvPr id="51" name="フローチャート : 判断 50"/>
        <xdr:cNvSpPr/>
      </xdr:nvSpPr>
      <xdr:spPr bwMode="auto">
        <a:xfrm>
          <a:off x="4953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130432</xdr:rowOff>
    </xdr:from>
    <xdr:ext cx="736600" cy="259045"/>
    <xdr:sp macro="" textlink="">
      <xdr:nvSpPr>
        <xdr:cNvPr id="52" name="テキスト ボックス 51"/>
        <xdr:cNvSpPr txBox="1"/>
      </xdr:nvSpPr>
      <xdr:spPr>
        <a:xfrm>
          <a:off x="4622800" y="274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150613</xdr:rowOff>
    </xdr:from>
    <xdr:to>
      <xdr:col>3</xdr:col>
      <xdr:colOff>904875</xdr:colOff>
      <xdr:row>17</xdr:row>
      <xdr:rowOff>160278</xdr:rowOff>
    </xdr:to>
    <xdr:cxnSp macro="">
      <xdr:nvCxnSpPr>
        <xdr:cNvPr id="53" name="直線コネクタ 52"/>
        <xdr:cNvCxnSpPr/>
      </xdr:nvCxnSpPr>
      <xdr:spPr bwMode="auto">
        <a:xfrm flipV="1">
          <a:off x="3606800" y="3112888"/>
          <a:ext cx="698500" cy="9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32257</xdr:rowOff>
    </xdr:from>
    <xdr:to>
      <xdr:col>3</xdr:col>
      <xdr:colOff>955675</xdr:colOff>
      <xdr:row>17</xdr:row>
      <xdr:rowOff>133857</xdr:rowOff>
    </xdr:to>
    <xdr:sp macro="" textlink="">
      <xdr:nvSpPr>
        <xdr:cNvPr id="54" name="フローチャート : 判断 53"/>
        <xdr:cNvSpPr/>
      </xdr:nvSpPr>
      <xdr:spPr bwMode="auto">
        <a:xfrm>
          <a:off x="4254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144034</xdr:rowOff>
    </xdr:from>
    <xdr:ext cx="762000" cy="259045"/>
    <xdr:sp macro="" textlink="">
      <xdr:nvSpPr>
        <xdr:cNvPr id="55" name="テキスト ボックス 54"/>
        <xdr:cNvSpPr txBox="1"/>
      </xdr:nvSpPr>
      <xdr:spPr>
        <a:xfrm>
          <a:off x="39243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155345</xdr:rowOff>
    </xdr:from>
    <xdr:to>
      <xdr:col>3</xdr:col>
      <xdr:colOff>206375</xdr:colOff>
      <xdr:row>17</xdr:row>
      <xdr:rowOff>160278</xdr:rowOff>
    </xdr:to>
    <xdr:cxnSp macro="">
      <xdr:nvCxnSpPr>
        <xdr:cNvPr id="56" name="直線コネクタ 55"/>
        <xdr:cNvCxnSpPr/>
      </xdr:nvCxnSpPr>
      <xdr:spPr bwMode="auto">
        <a:xfrm>
          <a:off x="2908300" y="3117620"/>
          <a:ext cx="698500" cy="4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25436</xdr:rowOff>
    </xdr:from>
    <xdr:to>
      <xdr:col>3</xdr:col>
      <xdr:colOff>257175</xdr:colOff>
      <xdr:row>17</xdr:row>
      <xdr:rowOff>127036</xdr:rowOff>
    </xdr:to>
    <xdr:sp macro="" textlink="">
      <xdr:nvSpPr>
        <xdr:cNvPr id="57" name="フローチャート : 判断 56"/>
        <xdr:cNvSpPr/>
      </xdr:nvSpPr>
      <xdr:spPr bwMode="auto">
        <a:xfrm>
          <a:off x="35560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137213</xdr:rowOff>
    </xdr:from>
    <xdr:ext cx="762000" cy="259045"/>
    <xdr:sp macro="" textlink="">
      <xdr:nvSpPr>
        <xdr:cNvPr id="58" name="テキスト ボックス 57"/>
        <xdr:cNvSpPr txBox="1"/>
      </xdr:nvSpPr>
      <xdr:spPr>
        <a:xfrm>
          <a:off x="3225800" y="275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14824</xdr:rowOff>
    </xdr:from>
    <xdr:to>
      <xdr:col>2</xdr:col>
      <xdr:colOff>692150</xdr:colOff>
      <xdr:row>17</xdr:row>
      <xdr:rowOff>116424</xdr:rowOff>
    </xdr:to>
    <xdr:sp macro="" textlink="">
      <xdr:nvSpPr>
        <xdr:cNvPr id="59" name="フローチャート : 判断 58"/>
        <xdr:cNvSpPr/>
      </xdr:nvSpPr>
      <xdr:spPr bwMode="auto">
        <a:xfrm>
          <a:off x="2857500" y="2977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126601</xdr:rowOff>
    </xdr:from>
    <xdr:ext cx="762000" cy="259045"/>
    <xdr:sp macro="" textlink="">
      <xdr:nvSpPr>
        <xdr:cNvPr id="60" name="テキスト ボックス 59"/>
        <xdr:cNvSpPr txBox="1"/>
      </xdr:nvSpPr>
      <xdr:spPr>
        <a:xfrm>
          <a:off x="2527300" y="274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74735</xdr:rowOff>
    </xdr:from>
    <xdr:to>
      <xdr:col>5</xdr:col>
      <xdr:colOff>34925</xdr:colOff>
      <xdr:row>18</xdr:row>
      <xdr:rowOff>4885</xdr:rowOff>
    </xdr:to>
    <xdr:sp macro="" textlink="">
      <xdr:nvSpPr>
        <xdr:cNvPr id="66" name="円/楕円 65"/>
        <xdr:cNvSpPr/>
      </xdr:nvSpPr>
      <xdr:spPr bwMode="auto">
        <a:xfrm>
          <a:off x="5600700" y="303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46812</xdr:rowOff>
    </xdr:from>
    <xdr:ext cx="762000" cy="259045"/>
    <xdr:sp macro="" textlink="">
      <xdr:nvSpPr>
        <xdr:cNvPr id="67" name="人口1人当たり決算額の推移該当値テキスト130"/>
        <xdr:cNvSpPr txBox="1"/>
      </xdr:nvSpPr>
      <xdr:spPr>
        <a:xfrm>
          <a:off x="5740400" y="300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85,737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90376</xdr:rowOff>
    </xdr:from>
    <xdr:to>
      <xdr:col>4</xdr:col>
      <xdr:colOff>520700</xdr:colOff>
      <xdr:row>18</xdr:row>
      <xdr:rowOff>20526</xdr:rowOff>
    </xdr:to>
    <xdr:sp macro="" textlink="">
      <xdr:nvSpPr>
        <xdr:cNvPr id="68" name="円/楕円 67"/>
        <xdr:cNvSpPr/>
      </xdr:nvSpPr>
      <xdr:spPr bwMode="auto">
        <a:xfrm>
          <a:off x="4953000" y="3052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5303</xdr:rowOff>
    </xdr:from>
    <xdr:ext cx="736600" cy="259045"/>
    <xdr:sp macro="" textlink="">
      <xdr:nvSpPr>
        <xdr:cNvPr id="69" name="テキスト ボックス 68"/>
        <xdr:cNvSpPr txBox="1"/>
      </xdr:nvSpPr>
      <xdr:spPr>
        <a:xfrm>
          <a:off x="4622800" y="313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82,316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99813</xdr:rowOff>
    </xdr:from>
    <xdr:to>
      <xdr:col>3</xdr:col>
      <xdr:colOff>955675</xdr:colOff>
      <xdr:row>18</xdr:row>
      <xdr:rowOff>29963</xdr:rowOff>
    </xdr:to>
    <xdr:sp macro="" textlink="">
      <xdr:nvSpPr>
        <xdr:cNvPr id="70" name="円/楕円 69"/>
        <xdr:cNvSpPr/>
      </xdr:nvSpPr>
      <xdr:spPr bwMode="auto">
        <a:xfrm>
          <a:off x="4254500" y="3062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14740</xdr:rowOff>
    </xdr:from>
    <xdr:ext cx="762000" cy="259045"/>
    <xdr:sp macro="" textlink="">
      <xdr:nvSpPr>
        <xdr:cNvPr id="71" name="テキスト ボックス 70"/>
        <xdr:cNvSpPr txBox="1"/>
      </xdr:nvSpPr>
      <xdr:spPr>
        <a:xfrm>
          <a:off x="3924300" y="314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80,252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109478</xdr:rowOff>
    </xdr:from>
    <xdr:to>
      <xdr:col>3</xdr:col>
      <xdr:colOff>257175</xdr:colOff>
      <xdr:row>18</xdr:row>
      <xdr:rowOff>39628</xdr:rowOff>
    </xdr:to>
    <xdr:sp macro="" textlink="">
      <xdr:nvSpPr>
        <xdr:cNvPr id="72" name="円/楕円 71"/>
        <xdr:cNvSpPr/>
      </xdr:nvSpPr>
      <xdr:spPr bwMode="auto">
        <a:xfrm>
          <a:off x="3556000" y="307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24405</xdr:rowOff>
    </xdr:from>
    <xdr:ext cx="762000" cy="259045"/>
    <xdr:sp macro="" textlink="">
      <xdr:nvSpPr>
        <xdr:cNvPr id="73" name="テキスト ボックス 72"/>
        <xdr:cNvSpPr txBox="1"/>
      </xdr:nvSpPr>
      <xdr:spPr>
        <a:xfrm>
          <a:off x="3225800" y="315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78,138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104545</xdr:rowOff>
    </xdr:from>
    <xdr:to>
      <xdr:col>2</xdr:col>
      <xdr:colOff>692150</xdr:colOff>
      <xdr:row>18</xdr:row>
      <xdr:rowOff>34695</xdr:rowOff>
    </xdr:to>
    <xdr:sp macro="" textlink="">
      <xdr:nvSpPr>
        <xdr:cNvPr id="74" name="円/楕円 73"/>
        <xdr:cNvSpPr/>
      </xdr:nvSpPr>
      <xdr:spPr bwMode="auto">
        <a:xfrm>
          <a:off x="2857500" y="306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19472</xdr:rowOff>
    </xdr:from>
    <xdr:ext cx="762000" cy="259045"/>
    <xdr:sp macro="" textlink="">
      <xdr:nvSpPr>
        <xdr:cNvPr id="75" name="テキスト ボックス 74"/>
        <xdr:cNvSpPr txBox="1"/>
      </xdr:nvSpPr>
      <xdr:spPr>
        <a:xfrm>
          <a:off x="2527300" y="315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231528</xdr:rowOff>
    </xdr:from>
    <xdr:to>
      <xdr:col>4</xdr:col>
      <xdr:colOff>1117600</xdr:colOff>
      <xdr:row>37</xdr:row>
      <xdr:rowOff>260159</xdr:rowOff>
    </xdr:to>
    <xdr:cxnSp macro="">
      <xdr:nvCxnSpPr>
        <xdr:cNvPr id="109" name="直線コネクタ 108"/>
        <xdr:cNvCxnSpPr/>
      </xdr:nvCxnSpPr>
      <xdr:spPr bwMode="auto">
        <a:xfrm flipV="1">
          <a:off x="5003800" y="7356228"/>
          <a:ext cx="647700" cy="2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319956</xdr:rowOff>
    </xdr:from>
    <xdr:ext cx="762000" cy="259045"/>
    <xdr:sp macro="" textlink="">
      <xdr:nvSpPr>
        <xdr:cNvPr id="110" name="人口1人当たり決算額の推移平均値テキスト445"/>
        <xdr:cNvSpPr txBox="1"/>
      </xdr:nvSpPr>
      <xdr:spPr>
        <a:xfrm>
          <a:off x="5740400" y="6930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196094</xdr:rowOff>
    </xdr:from>
    <xdr:to>
      <xdr:col>4</xdr:col>
      <xdr:colOff>469900</xdr:colOff>
      <xdr:row>37</xdr:row>
      <xdr:rowOff>260159</xdr:rowOff>
    </xdr:to>
    <xdr:cxnSp macro="">
      <xdr:nvCxnSpPr>
        <xdr:cNvPr id="112" name="直線コネクタ 111"/>
        <xdr:cNvCxnSpPr/>
      </xdr:nvCxnSpPr>
      <xdr:spPr bwMode="auto">
        <a:xfrm>
          <a:off x="4305300" y="7320794"/>
          <a:ext cx="698500" cy="64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49778</xdr:rowOff>
    </xdr:from>
    <xdr:to>
      <xdr:col>4</xdr:col>
      <xdr:colOff>520700</xdr:colOff>
      <xdr:row>36</xdr:row>
      <xdr:rowOff>151378</xdr:rowOff>
    </xdr:to>
    <xdr:sp macro="" textlink="">
      <xdr:nvSpPr>
        <xdr:cNvPr id="113" name="フローチャート : 判断 112"/>
        <xdr:cNvSpPr/>
      </xdr:nvSpPr>
      <xdr:spPr bwMode="auto">
        <a:xfrm>
          <a:off x="49530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161555</xdr:rowOff>
    </xdr:from>
    <xdr:ext cx="736600" cy="259045"/>
    <xdr:sp macro="" textlink="">
      <xdr:nvSpPr>
        <xdr:cNvPr id="114" name="テキスト ボックス 113"/>
        <xdr:cNvSpPr txBox="1"/>
      </xdr:nvSpPr>
      <xdr:spPr>
        <a:xfrm>
          <a:off x="4622800" y="6771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181673</xdr:rowOff>
    </xdr:from>
    <xdr:to>
      <xdr:col>3</xdr:col>
      <xdr:colOff>904875</xdr:colOff>
      <xdr:row>37</xdr:row>
      <xdr:rowOff>196094</xdr:rowOff>
    </xdr:to>
    <xdr:cxnSp macro="">
      <xdr:nvCxnSpPr>
        <xdr:cNvPr id="115" name="直線コネクタ 114"/>
        <xdr:cNvCxnSpPr/>
      </xdr:nvCxnSpPr>
      <xdr:spPr bwMode="auto">
        <a:xfrm>
          <a:off x="3606800" y="7306373"/>
          <a:ext cx="6985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2648</xdr:rowOff>
    </xdr:from>
    <xdr:to>
      <xdr:col>3</xdr:col>
      <xdr:colOff>955675</xdr:colOff>
      <xdr:row>36</xdr:row>
      <xdr:rowOff>104248</xdr:rowOff>
    </xdr:to>
    <xdr:sp macro="" textlink="">
      <xdr:nvSpPr>
        <xdr:cNvPr id="116" name="フローチャート : 判断 115"/>
        <xdr:cNvSpPr/>
      </xdr:nvSpPr>
      <xdr:spPr bwMode="auto">
        <a:xfrm>
          <a:off x="4254500" y="6955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114425</xdr:rowOff>
    </xdr:from>
    <xdr:ext cx="762000" cy="259045"/>
    <xdr:sp macro="" textlink="">
      <xdr:nvSpPr>
        <xdr:cNvPr id="117" name="テキスト ボックス 116"/>
        <xdr:cNvSpPr txBox="1"/>
      </xdr:nvSpPr>
      <xdr:spPr>
        <a:xfrm>
          <a:off x="3924300" y="672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150126</xdr:rowOff>
    </xdr:from>
    <xdr:to>
      <xdr:col>3</xdr:col>
      <xdr:colOff>206375</xdr:colOff>
      <xdr:row>37</xdr:row>
      <xdr:rowOff>181673</xdr:rowOff>
    </xdr:to>
    <xdr:cxnSp macro="">
      <xdr:nvCxnSpPr>
        <xdr:cNvPr id="118" name="直線コネクタ 117"/>
        <xdr:cNvCxnSpPr/>
      </xdr:nvCxnSpPr>
      <xdr:spPr bwMode="auto">
        <a:xfrm>
          <a:off x="2908300" y="7274826"/>
          <a:ext cx="6985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308552</xdr:rowOff>
    </xdr:from>
    <xdr:to>
      <xdr:col>3</xdr:col>
      <xdr:colOff>257175</xdr:colOff>
      <xdr:row>36</xdr:row>
      <xdr:rowOff>67252</xdr:rowOff>
    </xdr:to>
    <xdr:sp macro="" textlink="">
      <xdr:nvSpPr>
        <xdr:cNvPr id="119" name="フローチャート : 判断 118"/>
        <xdr:cNvSpPr/>
      </xdr:nvSpPr>
      <xdr:spPr bwMode="auto">
        <a:xfrm>
          <a:off x="3556000" y="6918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77429</xdr:rowOff>
    </xdr:from>
    <xdr:ext cx="762000" cy="259045"/>
    <xdr:sp macro="" textlink="">
      <xdr:nvSpPr>
        <xdr:cNvPr id="120" name="テキスト ボックス 119"/>
        <xdr:cNvSpPr txBox="1"/>
      </xdr:nvSpPr>
      <xdr:spPr>
        <a:xfrm>
          <a:off x="3225800" y="668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259023</xdr:rowOff>
    </xdr:from>
    <xdr:to>
      <xdr:col>2</xdr:col>
      <xdr:colOff>692150</xdr:colOff>
      <xdr:row>36</xdr:row>
      <xdr:rowOff>17723</xdr:rowOff>
    </xdr:to>
    <xdr:sp macro="" textlink="">
      <xdr:nvSpPr>
        <xdr:cNvPr id="121" name="フローチャート : 判断 120"/>
        <xdr:cNvSpPr/>
      </xdr:nvSpPr>
      <xdr:spPr bwMode="auto">
        <a:xfrm>
          <a:off x="2857500" y="6869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27900</xdr:rowOff>
    </xdr:from>
    <xdr:ext cx="762000" cy="259045"/>
    <xdr:sp macro="" textlink="">
      <xdr:nvSpPr>
        <xdr:cNvPr id="122" name="テキスト ボックス 121"/>
        <xdr:cNvSpPr txBox="1"/>
      </xdr:nvSpPr>
      <xdr:spPr>
        <a:xfrm>
          <a:off x="2527300" y="663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180728</xdr:rowOff>
    </xdr:from>
    <xdr:to>
      <xdr:col>5</xdr:col>
      <xdr:colOff>34925</xdr:colOff>
      <xdr:row>37</xdr:row>
      <xdr:rowOff>282328</xdr:rowOff>
    </xdr:to>
    <xdr:sp macro="" textlink="">
      <xdr:nvSpPr>
        <xdr:cNvPr id="128" name="円/楕円 127"/>
        <xdr:cNvSpPr/>
      </xdr:nvSpPr>
      <xdr:spPr bwMode="auto">
        <a:xfrm>
          <a:off x="5600700" y="7305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152805</xdr:rowOff>
    </xdr:from>
    <xdr:ext cx="762000" cy="259045"/>
    <xdr:sp macro="" textlink="">
      <xdr:nvSpPr>
        <xdr:cNvPr id="129" name="人口1人当たり決算額の推移該当値テキスト445"/>
        <xdr:cNvSpPr txBox="1"/>
      </xdr:nvSpPr>
      <xdr:spPr>
        <a:xfrm>
          <a:off x="5740400" y="727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10,513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209359</xdr:rowOff>
    </xdr:from>
    <xdr:to>
      <xdr:col>4</xdr:col>
      <xdr:colOff>520700</xdr:colOff>
      <xdr:row>37</xdr:row>
      <xdr:rowOff>310959</xdr:rowOff>
    </xdr:to>
    <xdr:sp macro="" textlink="">
      <xdr:nvSpPr>
        <xdr:cNvPr id="130" name="円/楕円 129"/>
        <xdr:cNvSpPr/>
      </xdr:nvSpPr>
      <xdr:spPr bwMode="auto">
        <a:xfrm>
          <a:off x="4953000" y="7334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295736</xdr:rowOff>
    </xdr:from>
    <xdr:ext cx="736600" cy="259045"/>
    <xdr:sp macro="" textlink="">
      <xdr:nvSpPr>
        <xdr:cNvPr id="131" name="テキスト ボックス 130"/>
        <xdr:cNvSpPr txBox="1"/>
      </xdr:nvSpPr>
      <xdr:spPr>
        <a:xfrm>
          <a:off x="4622800" y="742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145294</xdr:rowOff>
    </xdr:from>
    <xdr:to>
      <xdr:col>3</xdr:col>
      <xdr:colOff>955675</xdr:colOff>
      <xdr:row>37</xdr:row>
      <xdr:rowOff>246894</xdr:rowOff>
    </xdr:to>
    <xdr:sp macro="" textlink="">
      <xdr:nvSpPr>
        <xdr:cNvPr id="132" name="円/楕円 131"/>
        <xdr:cNvSpPr/>
      </xdr:nvSpPr>
      <xdr:spPr bwMode="auto">
        <a:xfrm>
          <a:off x="4254500" y="726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231671</xdr:rowOff>
    </xdr:from>
    <xdr:ext cx="762000" cy="259045"/>
    <xdr:sp macro="" textlink="">
      <xdr:nvSpPr>
        <xdr:cNvPr id="133" name="テキスト ボックス 132"/>
        <xdr:cNvSpPr txBox="1"/>
      </xdr:nvSpPr>
      <xdr:spPr>
        <a:xfrm>
          <a:off x="3924300" y="735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130873</xdr:rowOff>
    </xdr:from>
    <xdr:to>
      <xdr:col>3</xdr:col>
      <xdr:colOff>257175</xdr:colOff>
      <xdr:row>37</xdr:row>
      <xdr:rowOff>232473</xdr:rowOff>
    </xdr:to>
    <xdr:sp macro="" textlink="">
      <xdr:nvSpPr>
        <xdr:cNvPr id="134" name="円/楕円 133"/>
        <xdr:cNvSpPr/>
      </xdr:nvSpPr>
      <xdr:spPr bwMode="auto">
        <a:xfrm>
          <a:off x="3556000" y="725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217250</xdr:rowOff>
    </xdr:from>
    <xdr:ext cx="762000" cy="259045"/>
    <xdr:sp macro="" textlink="">
      <xdr:nvSpPr>
        <xdr:cNvPr id="135" name="テキスト ボックス 134"/>
        <xdr:cNvSpPr txBox="1"/>
      </xdr:nvSpPr>
      <xdr:spPr>
        <a:xfrm>
          <a:off x="3225800" y="734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99326</xdr:rowOff>
    </xdr:from>
    <xdr:to>
      <xdr:col>2</xdr:col>
      <xdr:colOff>692150</xdr:colOff>
      <xdr:row>37</xdr:row>
      <xdr:rowOff>200926</xdr:rowOff>
    </xdr:to>
    <xdr:sp macro="" textlink="">
      <xdr:nvSpPr>
        <xdr:cNvPr id="136" name="円/楕円 135"/>
        <xdr:cNvSpPr/>
      </xdr:nvSpPr>
      <xdr:spPr bwMode="auto">
        <a:xfrm>
          <a:off x="2857500" y="7224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185703</xdr:rowOff>
    </xdr:from>
    <xdr:ext cx="762000" cy="259045"/>
    <xdr:sp macro="" textlink="">
      <xdr:nvSpPr>
        <xdr:cNvPr id="137" name="テキスト ボックス 136"/>
        <xdr:cNvSpPr txBox="1"/>
      </xdr:nvSpPr>
      <xdr:spPr>
        <a:xfrm>
          <a:off x="2527300" y="731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48,397
47,999
110.15
19,835,145
18,713,182
981,613
11,027,340
17,730,018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10294</xdr:rowOff>
    </xdr:from>
    <xdr:to>
      <xdr:col>6</xdr:col>
      <xdr:colOff>511175</xdr:colOff>
      <xdr:row>37</xdr:row>
      <xdr:rowOff>14368</xdr:rowOff>
    </xdr:to>
    <xdr:cxnSp macro="">
      <xdr:nvCxnSpPr>
        <xdr:cNvPr id="58" name="直線コネクタ 57"/>
        <xdr:cNvCxnSpPr/>
      </xdr:nvCxnSpPr>
      <xdr:spPr>
        <a:xfrm flipV="1">
          <a:off x="3797300" y="6353944"/>
          <a:ext cx="838200" cy="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97279</xdr:rowOff>
    </xdr:from>
    <xdr:ext cx="534377" cy="259045"/>
    <xdr:sp macro="" textlink="">
      <xdr:nvSpPr>
        <xdr:cNvPr id="59" name="人件費平均値テキスト"/>
        <xdr:cNvSpPr txBox="1"/>
      </xdr:nvSpPr>
      <xdr:spPr>
        <a:xfrm>
          <a:off x="4686300" y="609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14368</xdr:rowOff>
    </xdr:from>
    <xdr:to>
      <xdr:col>5</xdr:col>
      <xdr:colOff>358775</xdr:colOff>
      <xdr:row>37</xdr:row>
      <xdr:rowOff>25779</xdr:rowOff>
    </xdr:to>
    <xdr:cxnSp macro="">
      <xdr:nvCxnSpPr>
        <xdr:cNvPr id="61" name="直線コネクタ 60"/>
        <xdr:cNvCxnSpPr/>
      </xdr:nvCxnSpPr>
      <xdr:spPr>
        <a:xfrm flipV="1">
          <a:off x="2908300" y="6358018"/>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46618</xdr:rowOff>
    </xdr:from>
    <xdr:to>
      <xdr:col>5</xdr:col>
      <xdr:colOff>409575</xdr:colOff>
      <xdr:row>36</xdr:row>
      <xdr:rowOff>148218</xdr:rowOff>
    </xdr:to>
    <xdr:sp macro="" textlink="">
      <xdr:nvSpPr>
        <xdr:cNvPr id="62" name="フローチャート : 判断 61"/>
        <xdr:cNvSpPr/>
      </xdr:nvSpPr>
      <xdr:spPr>
        <a:xfrm>
          <a:off x="3746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164745</xdr:rowOff>
    </xdr:from>
    <xdr:ext cx="534377" cy="259045"/>
    <xdr:sp macro="" textlink="">
      <xdr:nvSpPr>
        <xdr:cNvPr id="63" name="テキスト ボックス 62"/>
        <xdr:cNvSpPr txBox="1"/>
      </xdr:nvSpPr>
      <xdr:spPr>
        <a:xfrm>
          <a:off x="3530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25779</xdr:rowOff>
    </xdr:from>
    <xdr:to>
      <xdr:col>4</xdr:col>
      <xdr:colOff>155575</xdr:colOff>
      <xdr:row>37</xdr:row>
      <xdr:rowOff>35097</xdr:rowOff>
    </xdr:to>
    <xdr:cxnSp macro="">
      <xdr:nvCxnSpPr>
        <xdr:cNvPr id="64" name="直線コネクタ 63"/>
        <xdr:cNvCxnSpPr/>
      </xdr:nvCxnSpPr>
      <xdr:spPr>
        <a:xfrm flipV="1">
          <a:off x="2019300" y="6369429"/>
          <a:ext cx="8890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51547</xdr:rowOff>
    </xdr:from>
    <xdr:to>
      <xdr:col>4</xdr:col>
      <xdr:colOff>206375</xdr:colOff>
      <xdr:row>36</xdr:row>
      <xdr:rowOff>153147</xdr:rowOff>
    </xdr:to>
    <xdr:sp macro="" textlink="">
      <xdr:nvSpPr>
        <xdr:cNvPr id="65" name="フローチャート : 判断 64"/>
        <xdr:cNvSpPr/>
      </xdr:nvSpPr>
      <xdr:spPr>
        <a:xfrm>
          <a:off x="2857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169674</xdr:rowOff>
    </xdr:from>
    <xdr:ext cx="534377" cy="259045"/>
    <xdr:sp macro="" textlink="">
      <xdr:nvSpPr>
        <xdr:cNvPr id="66" name="テキスト ボックス 65"/>
        <xdr:cNvSpPr txBox="1"/>
      </xdr:nvSpPr>
      <xdr:spPr>
        <a:xfrm>
          <a:off x="2641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28129</xdr:rowOff>
    </xdr:from>
    <xdr:to>
      <xdr:col>2</xdr:col>
      <xdr:colOff>638175</xdr:colOff>
      <xdr:row>37</xdr:row>
      <xdr:rowOff>35097</xdr:rowOff>
    </xdr:to>
    <xdr:cxnSp macro="">
      <xdr:nvCxnSpPr>
        <xdr:cNvPr id="67" name="直線コネクタ 66"/>
        <xdr:cNvCxnSpPr/>
      </xdr:nvCxnSpPr>
      <xdr:spPr>
        <a:xfrm>
          <a:off x="1130300" y="6371779"/>
          <a:ext cx="889000" cy="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43779</xdr:rowOff>
    </xdr:from>
    <xdr:to>
      <xdr:col>3</xdr:col>
      <xdr:colOff>3175</xdr:colOff>
      <xdr:row>36</xdr:row>
      <xdr:rowOff>145379</xdr:rowOff>
    </xdr:to>
    <xdr:sp macro="" textlink="">
      <xdr:nvSpPr>
        <xdr:cNvPr id="68" name="フローチャート : 判断 67"/>
        <xdr:cNvSpPr/>
      </xdr:nvSpPr>
      <xdr:spPr>
        <a:xfrm>
          <a:off x="1968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161906</xdr:rowOff>
    </xdr:from>
    <xdr:ext cx="534377" cy="259045"/>
    <xdr:sp macro="" textlink="">
      <xdr:nvSpPr>
        <xdr:cNvPr id="69" name="テキスト ボックス 68"/>
        <xdr:cNvSpPr txBox="1"/>
      </xdr:nvSpPr>
      <xdr:spPr>
        <a:xfrm>
          <a:off x="1752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35394</xdr:rowOff>
    </xdr:from>
    <xdr:to>
      <xdr:col>1</xdr:col>
      <xdr:colOff>485775</xdr:colOff>
      <xdr:row>36</xdr:row>
      <xdr:rowOff>136994</xdr:rowOff>
    </xdr:to>
    <xdr:sp macro="" textlink="">
      <xdr:nvSpPr>
        <xdr:cNvPr id="70" name="フローチャート : 判断 69"/>
        <xdr:cNvSpPr/>
      </xdr:nvSpPr>
      <xdr:spPr>
        <a:xfrm>
          <a:off x="1079500" y="620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153521</xdr:rowOff>
    </xdr:from>
    <xdr:ext cx="534377" cy="259045"/>
    <xdr:sp macro="" textlink="">
      <xdr:nvSpPr>
        <xdr:cNvPr id="71" name="テキスト ボックス 70"/>
        <xdr:cNvSpPr txBox="1"/>
      </xdr:nvSpPr>
      <xdr:spPr>
        <a:xfrm>
          <a:off x="863111" y="59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130944</xdr:rowOff>
    </xdr:from>
    <xdr:to>
      <xdr:col>6</xdr:col>
      <xdr:colOff>561975</xdr:colOff>
      <xdr:row>37</xdr:row>
      <xdr:rowOff>61094</xdr:rowOff>
    </xdr:to>
    <xdr:sp macro="" textlink="">
      <xdr:nvSpPr>
        <xdr:cNvPr id="77" name="円/楕円 76"/>
        <xdr:cNvSpPr/>
      </xdr:nvSpPr>
      <xdr:spPr>
        <a:xfrm>
          <a:off x="4584700" y="63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52829</xdr:rowOff>
    </xdr:from>
    <xdr:ext cx="534377" cy="259045"/>
    <xdr:sp macro="" textlink="">
      <xdr:nvSpPr>
        <xdr:cNvPr id="78" name="人件費該当値テキスト"/>
        <xdr:cNvSpPr txBox="1"/>
      </xdr:nvSpPr>
      <xdr:spPr>
        <a:xfrm>
          <a:off x="4686300" y="62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65,804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135018</xdr:rowOff>
    </xdr:from>
    <xdr:to>
      <xdr:col>5</xdr:col>
      <xdr:colOff>409575</xdr:colOff>
      <xdr:row>37</xdr:row>
      <xdr:rowOff>65168</xdr:rowOff>
    </xdr:to>
    <xdr:sp macro="" textlink="">
      <xdr:nvSpPr>
        <xdr:cNvPr id="79" name="円/楕円 78"/>
        <xdr:cNvSpPr/>
      </xdr:nvSpPr>
      <xdr:spPr>
        <a:xfrm>
          <a:off x="3746500" y="63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56295</xdr:rowOff>
    </xdr:from>
    <xdr:ext cx="534377" cy="259045"/>
    <xdr:sp macro="" textlink="">
      <xdr:nvSpPr>
        <xdr:cNvPr id="80" name="テキスト ボックス 79"/>
        <xdr:cNvSpPr txBox="1"/>
      </xdr:nvSpPr>
      <xdr:spPr>
        <a:xfrm>
          <a:off x="3530111" y="639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146429</xdr:rowOff>
    </xdr:from>
    <xdr:to>
      <xdr:col>4</xdr:col>
      <xdr:colOff>206375</xdr:colOff>
      <xdr:row>37</xdr:row>
      <xdr:rowOff>76579</xdr:rowOff>
    </xdr:to>
    <xdr:sp macro="" textlink="">
      <xdr:nvSpPr>
        <xdr:cNvPr id="81" name="円/楕円 80"/>
        <xdr:cNvSpPr/>
      </xdr:nvSpPr>
      <xdr:spPr>
        <a:xfrm>
          <a:off x="2857500" y="63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67706</xdr:rowOff>
    </xdr:from>
    <xdr:ext cx="534377" cy="259045"/>
    <xdr:sp macro="" textlink="">
      <xdr:nvSpPr>
        <xdr:cNvPr id="82" name="テキスト ボックス 81"/>
        <xdr:cNvSpPr txBox="1"/>
      </xdr:nvSpPr>
      <xdr:spPr>
        <a:xfrm>
          <a:off x="2641111" y="64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155747</xdr:rowOff>
    </xdr:from>
    <xdr:to>
      <xdr:col>3</xdr:col>
      <xdr:colOff>3175</xdr:colOff>
      <xdr:row>37</xdr:row>
      <xdr:rowOff>85897</xdr:rowOff>
    </xdr:to>
    <xdr:sp macro="" textlink="">
      <xdr:nvSpPr>
        <xdr:cNvPr id="83" name="円/楕円 82"/>
        <xdr:cNvSpPr/>
      </xdr:nvSpPr>
      <xdr:spPr>
        <a:xfrm>
          <a:off x="1968500" y="632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77024</xdr:rowOff>
    </xdr:from>
    <xdr:ext cx="534377" cy="259045"/>
    <xdr:sp macro="" textlink="">
      <xdr:nvSpPr>
        <xdr:cNvPr id="84" name="テキスト ボックス 83"/>
        <xdr:cNvSpPr txBox="1"/>
      </xdr:nvSpPr>
      <xdr:spPr>
        <a:xfrm>
          <a:off x="1752111" y="642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148779</xdr:rowOff>
    </xdr:from>
    <xdr:to>
      <xdr:col>1</xdr:col>
      <xdr:colOff>485775</xdr:colOff>
      <xdr:row>37</xdr:row>
      <xdr:rowOff>78929</xdr:rowOff>
    </xdr:to>
    <xdr:sp macro="" textlink="">
      <xdr:nvSpPr>
        <xdr:cNvPr id="85" name="円/楕円 84"/>
        <xdr:cNvSpPr/>
      </xdr:nvSpPr>
      <xdr:spPr>
        <a:xfrm>
          <a:off x="1079500" y="63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70056</xdr:rowOff>
    </xdr:from>
    <xdr:ext cx="534377" cy="259045"/>
    <xdr:sp macro="" textlink="">
      <xdr:nvSpPr>
        <xdr:cNvPr id="86" name="テキスト ボックス 85"/>
        <xdr:cNvSpPr txBox="1"/>
      </xdr:nvSpPr>
      <xdr:spPr>
        <a:xfrm>
          <a:off x="863111" y="641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93993</xdr:rowOff>
    </xdr:from>
    <xdr:to>
      <xdr:col>6</xdr:col>
      <xdr:colOff>511175</xdr:colOff>
      <xdr:row>57</xdr:row>
      <xdr:rowOff>106249</xdr:rowOff>
    </xdr:to>
    <xdr:cxnSp macro="">
      <xdr:nvCxnSpPr>
        <xdr:cNvPr id="116" name="直線コネクタ 115"/>
        <xdr:cNvCxnSpPr/>
      </xdr:nvCxnSpPr>
      <xdr:spPr>
        <a:xfrm flipV="1">
          <a:off x="3797300" y="9866643"/>
          <a:ext cx="8382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110355</xdr:rowOff>
    </xdr:from>
    <xdr:ext cx="534377" cy="259045"/>
    <xdr:sp macro="" textlink="">
      <xdr:nvSpPr>
        <xdr:cNvPr id="117" name="物件費平均値テキスト"/>
        <xdr:cNvSpPr txBox="1"/>
      </xdr:nvSpPr>
      <xdr:spPr>
        <a:xfrm>
          <a:off x="4686300" y="9540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106249</xdr:rowOff>
    </xdr:from>
    <xdr:to>
      <xdr:col>5</xdr:col>
      <xdr:colOff>358775</xdr:colOff>
      <xdr:row>57</xdr:row>
      <xdr:rowOff>142202</xdr:rowOff>
    </xdr:to>
    <xdr:cxnSp macro="">
      <xdr:nvCxnSpPr>
        <xdr:cNvPr id="119" name="直線コネクタ 118"/>
        <xdr:cNvCxnSpPr/>
      </xdr:nvCxnSpPr>
      <xdr:spPr>
        <a:xfrm flipV="1">
          <a:off x="2908300" y="9878899"/>
          <a:ext cx="889000" cy="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0" name="フローチャート : 判断 119"/>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1" name="テキスト ボックス 120"/>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142202</xdr:rowOff>
    </xdr:from>
    <xdr:to>
      <xdr:col>4</xdr:col>
      <xdr:colOff>155575</xdr:colOff>
      <xdr:row>58</xdr:row>
      <xdr:rowOff>19926</xdr:rowOff>
    </xdr:to>
    <xdr:cxnSp macro="">
      <xdr:nvCxnSpPr>
        <xdr:cNvPr id="122" name="直線コネクタ 121"/>
        <xdr:cNvCxnSpPr/>
      </xdr:nvCxnSpPr>
      <xdr:spPr>
        <a:xfrm flipV="1">
          <a:off x="2019300" y="9914852"/>
          <a:ext cx="889000" cy="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23" name="フローチャート : 判断 122"/>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24" name="テキスト ボックス 123"/>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155956</xdr:rowOff>
    </xdr:from>
    <xdr:to>
      <xdr:col>2</xdr:col>
      <xdr:colOff>638175</xdr:colOff>
      <xdr:row>58</xdr:row>
      <xdr:rowOff>19926</xdr:rowOff>
    </xdr:to>
    <xdr:cxnSp macro="">
      <xdr:nvCxnSpPr>
        <xdr:cNvPr id="125" name="直線コネクタ 124"/>
        <xdr:cNvCxnSpPr/>
      </xdr:nvCxnSpPr>
      <xdr:spPr>
        <a:xfrm>
          <a:off x="1130300" y="9928606"/>
          <a:ext cx="889000" cy="3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26" name="フローチャート : 判断 125"/>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27" name="テキスト ボックス 126"/>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28" name="フローチャート : 判断 127"/>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29" name="テキスト ボックス 128"/>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43193</xdr:rowOff>
    </xdr:from>
    <xdr:to>
      <xdr:col>6</xdr:col>
      <xdr:colOff>561975</xdr:colOff>
      <xdr:row>57</xdr:row>
      <xdr:rowOff>144793</xdr:rowOff>
    </xdr:to>
    <xdr:sp macro="" textlink="">
      <xdr:nvSpPr>
        <xdr:cNvPr id="135" name="円/楕円 134"/>
        <xdr:cNvSpPr/>
      </xdr:nvSpPr>
      <xdr:spPr>
        <a:xfrm>
          <a:off x="4584700" y="98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21620</xdr:rowOff>
    </xdr:from>
    <xdr:ext cx="534377" cy="259045"/>
    <xdr:sp macro="" textlink="">
      <xdr:nvSpPr>
        <xdr:cNvPr id="136" name="物件費該当値テキスト"/>
        <xdr:cNvSpPr txBox="1"/>
      </xdr:nvSpPr>
      <xdr:spPr>
        <a:xfrm>
          <a:off x="4686300" y="97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55449</xdr:rowOff>
    </xdr:from>
    <xdr:to>
      <xdr:col>5</xdr:col>
      <xdr:colOff>409575</xdr:colOff>
      <xdr:row>57</xdr:row>
      <xdr:rowOff>157049</xdr:rowOff>
    </xdr:to>
    <xdr:sp macro="" textlink="">
      <xdr:nvSpPr>
        <xdr:cNvPr id="137" name="円/楕円 136"/>
        <xdr:cNvSpPr/>
      </xdr:nvSpPr>
      <xdr:spPr>
        <a:xfrm>
          <a:off x="3746500" y="982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148176</xdr:rowOff>
    </xdr:from>
    <xdr:ext cx="534377" cy="259045"/>
    <xdr:sp macro="" textlink="">
      <xdr:nvSpPr>
        <xdr:cNvPr id="138" name="テキスト ボックス 137"/>
        <xdr:cNvSpPr txBox="1"/>
      </xdr:nvSpPr>
      <xdr:spPr>
        <a:xfrm>
          <a:off x="3530111" y="99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91402</xdr:rowOff>
    </xdr:from>
    <xdr:to>
      <xdr:col>4</xdr:col>
      <xdr:colOff>206375</xdr:colOff>
      <xdr:row>58</xdr:row>
      <xdr:rowOff>21552</xdr:rowOff>
    </xdr:to>
    <xdr:sp macro="" textlink="">
      <xdr:nvSpPr>
        <xdr:cNvPr id="139" name="円/楕円 138"/>
        <xdr:cNvSpPr/>
      </xdr:nvSpPr>
      <xdr:spPr>
        <a:xfrm>
          <a:off x="2857500" y="98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12679</xdr:rowOff>
    </xdr:from>
    <xdr:ext cx="534377" cy="259045"/>
    <xdr:sp macro="" textlink="">
      <xdr:nvSpPr>
        <xdr:cNvPr id="140" name="テキスト ボックス 139"/>
        <xdr:cNvSpPr txBox="1"/>
      </xdr:nvSpPr>
      <xdr:spPr>
        <a:xfrm>
          <a:off x="2641111" y="995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140576</xdr:rowOff>
    </xdr:from>
    <xdr:to>
      <xdr:col>3</xdr:col>
      <xdr:colOff>3175</xdr:colOff>
      <xdr:row>58</xdr:row>
      <xdr:rowOff>70726</xdr:rowOff>
    </xdr:to>
    <xdr:sp macro="" textlink="">
      <xdr:nvSpPr>
        <xdr:cNvPr id="141" name="円/楕円 140"/>
        <xdr:cNvSpPr/>
      </xdr:nvSpPr>
      <xdr:spPr>
        <a:xfrm>
          <a:off x="1968500" y="99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61853</xdr:rowOff>
    </xdr:from>
    <xdr:ext cx="534377" cy="259045"/>
    <xdr:sp macro="" textlink="">
      <xdr:nvSpPr>
        <xdr:cNvPr id="142" name="テキスト ボックス 141"/>
        <xdr:cNvSpPr txBox="1"/>
      </xdr:nvSpPr>
      <xdr:spPr>
        <a:xfrm>
          <a:off x="1752111" y="100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105156</xdr:rowOff>
    </xdr:from>
    <xdr:to>
      <xdr:col>1</xdr:col>
      <xdr:colOff>485775</xdr:colOff>
      <xdr:row>58</xdr:row>
      <xdr:rowOff>35306</xdr:rowOff>
    </xdr:to>
    <xdr:sp macro="" textlink="">
      <xdr:nvSpPr>
        <xdr:cNvPr id="143" name="円/楕円 142"/>
        <xdr:cNvSpPr/>
      </xdr:nvSpPr>
      <xdr:spPr>
        <a:xfrm>
          <a:off x="1079500" y="98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26433</xdr:rowOff>
    </xdr:from>
    <xdr:ext cx="534377" cy="259045"/>
    <xdr:sp macro="" textlink="">
      <xdr:nvSpPr>
        <xdr:cNvPr id="144" name="テキスト ボックス 143"/>
        <xdr:cNvSpPr txBox="1"/>
      </xdr:nvSpPr>
      <xdr:spPr>
        <a:xfrm>
          <a:off x="863111" y="997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39965</xdr:rowOff>
    </xdr:from>
    <xdr:to>
      <xdr:col>6</xdr:col>
      <xdr:colOff>511175</xdr:colOff>
      <xdr:row>79</xdr:row>
      <xdr:rowOff>48326</xdr:rowOff>
    </xdr:to>
    <xdr:cxnSp macro="">
      <xdr:nvCxnSpPr>
        <xdr:cNvPr id="175" name="直線コネクタ 174"/>
        <xdr:cNvCxnSpPr/>
      </xdr:nvCxnSpPr>
      <xdr:spPr>
        <a:xfrm flipV="1">
          <a:off x="3797300" y="13584515"/>
          <a:ext cx="8382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53092</xdr:rowOff>
    </xdr:from>
    <xdr:ext cx="469744" cy="259045"/>
    <xdr:sp macro="" textlink="">
      <xdr:nvSpPr>
        <xdr:cNvPr id="176" name="維持補修費平均値テキスト"/>
        <xdr:cNvSpPr txBox="1"/>
      </xdr:nvSpPr>
      <xdr:spPr>
        <a:xfrm>
          <a:off x="4686300" y="1325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47934</xdr:rowOff>
    </xdr:from>
    <xdr:to>
      <xdr:col>5</xdr:col>
      <xdr:colOff>358775</xdr:colOff>
      <xdr:row>79</xdr:row>
      <xdr:rowOff>48326</xdr:rowOff>
    </xdr:to>
    <xdr:cxnSp macro="">
      <xdr:nvCxnSpPr>
        <xdr:cNvPr id="178" name="直線コネクタ 177"/>
        <xdr:cNvCxnSpPr/>
      </xdr:nvCxnSpPr>
      <xdr:spPr>
        <a:xfrm>
          <a:off x="2908300" y="13592484"/>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168811</xdr:rowOff>
    </xdr:from>
    <xdr:to>
      <xdr:col>5</xdr:col>
      <xdr:colOff>409575</xdr:colOff>
      <xdr:row>78</xdr:row>
      <xdr:rowOff>98961</xdr:rowOff>
    </xdr:to>
    <xdr:sp macro="" textlink="">
      <xdr:nvSpPr>
        <xdr:cNvPr id="179" name="フローチャート : 判断 178"/>
        <xdr:cNvSpPr/>
      </xdr:nvSpPr>
      <xdr:spPr>
        <a:xfrm>
          <a:off x="3746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115488</xdr:rowOff>
    </xdr:from>
    <xdr:ext cx="469744" cy="259045"/>
    <xdr:sp macro="" textlink="">
      <xdr:nvSpPr>
        <xdr:cNvPr id="180" name="テキスト ボックス 179"/>
        <xdr:cNvSpPr txBox="1"/>
      </xdr:nvSpPr>
      <xdr:spPr>
        <a:xfrm>
          <a:off x="3562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47934</xdr:rowOff>
    </xdr:from>
    <xdr:to>
      <xdr:col>4</xdr:col>
      <xdr:colOff>155575</xdr:colOff>
      <xdr:row>79</xdr:row>
      <xdr:rowOff>59004</xdr:rowOff>
    </xdr:to>
    <xdr:cxnSp macro="">
      <xdr:nvCxnSpPr>
        <xdr:cNvPr id="181" name="直線コネクタ 180"/>
        <xdr:cNvCxnSpPr/>
      </xdr:nvCxnSpPr>
      <xdr:spPr>
        <a:xfrm flipV="1">
          <a:off x="2019300" y="13592484"/>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22541</xdr:rowOff>
    </xdr:from>
    <xdr:to>
      <xdr:col>4</xdr:col>
      <xdr:colOff>206375</xdr:colOff>
      <xdr:row>78</xdr:row>
      <xdr:rowOff>124141</xdr:rowOff>
    </xdr:to>
    <xdr:sp macro="" textlink="">
      <xdr:nvSpPr>
        <xdr:cNvPr id="182" name="フローチャート : 判断 181"/>
        <xdr:cNvSpPr/>
      </xdr:nvSpPr>
      <xdr:spPr>
        <a:xfrm>
          <a:off x="2857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140668</xdr:rowOff>
    </xdr:from>
    <xdr:ext cx="469744" cy="259045"/>
    <xdr:sp macro="" textlink="">
      <xdr:nvSpPr>
        <xdr:cNvPr id="183" name="テキスト ボックス 182"/>
        <xdr:cNvSpPr txBox="1"/>
      </xdr:nvSpPr>
      <xdr:spPr>
        <a:xfrm>
          <a:off x="2673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51363</xdr:rowOff>
    </xdr:from>
    <xdr:to>
      <xdr:col>2</xdr:col>
      <xdr:colOff>638175</xdr:colOff>
      <xdr:row>79</xdr:row>
      <xdr:rowOff>59004</xdr:rowOff>
    </xdr:to>
    <xdr:cxnSp macro="">
      <xdr:nvCxnSpPr>
        <xdr:cNvPr id="184" name="直線コネクタ 183"/>
        <xdr:cNvCxnSpPr/>
      </xdr:nvCxnSpPr>
      <xdr:spPr>
        <a:xfrm>
          <a:off x="1130300" y="13595913"/>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19927</xdr:rowOff>
    </xdr:from>
    <xdr:to>
      <xdr:col>3</xdr:col>
      <xdr:colOff>3175</xdr:colOff>
      <xdr:row>78</xdr:row>
      <xdr:rowOff>121527</xdr:rowOff>
    </xdr:to>
    <xdr:sp macro="" textlink="">
      <xdr:nvSpPr>
        <xdr:cNvPr id="185" name="フローチャート : 判断 184"/>
        <xdr:cNvSpPr/>
      </xdr:nvSpPr>
      <xdr:spPr>
        <a:xfrm>
          <a:off x="1968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138054</xdr:rowOff>
    </xdr:from>
    <xdr:ext cx="469744" cy="259045"/>
    <xdr:sp macro="" textlink="">
      <xdr:nvSpPr>
        <xdr:cNvPr id="186" name="テキスト ボックス 185"/>
        <xdr:cNvSpPr txBox="1"/>
      </xdr:nvSpPr>
      <xdr:spPr>
        <a:xfrm>
          <a:off x="1784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31325</xdr:rowOff>
    </xdr:from>
    <xdr:to>
      <xdr:col>1</xdr:col>
      <xdr:colOff>485775</xdr:colOff>
      <xdr:row>78</xdr:row>
      <xdr:rowOff>132925</xdr:rowOff>
    </xdr:to>
    <xdr:sp macro="" textlink="">
      <xdr:nvSpPr>
        <xdr:cNvPr id="187" name="フローチャート : 判断 186"/>
        <xdr:cNvSpPr/>
      </xdr:nvSpPr>
      <xdr:spPr>
        <a:xfrm>
          <a:off x="1079500" y="13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149452</xdr:rowOff>
    </xdr:from>
    <xdr:ext cx="469744" cy="259045"/>
    <xdr:sp macro="" textlink="">
      <xdr:nvSpPr>
        <xdr:cNvPr id="188" name="テキスト ボックス 187"/>
        <xdr:cNvSpPr txBox="1"/>
      </xdr:nvSpPr>
      <xdr:spPr>
        <a:xfrm>
          <a:off x="895427" y="131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160615</xdr:rowOff>
    </xdr:from>
    <xdr:to>
      <xdr:col>6</xdr:col>
      <xdr:colOff>561975</xdr:colOff>
      <xdr:row>79</xdr:row>
      <xdr:rowOff>90765</xdr:rowOff>
    </xdr:to>
    <xdr:sp macro="" textlink="">
      <xdr:nvSpPr>
        <xdr:cNvPr id="194" name="円/楕円 193"/>
        <xdr:cNvSpPr/>
      </xdr:nvSpPr>
      <xdr:spPr>
        <a:xfrm>
          <a:off x="4584700" y="1353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75542</xdr:rowOff>
    </xdr:from>
    <xdr:ext cx="469744" cy="259045"/>
    <xdr:sp macro="" textlink="">
      <xdr:nvSpPr>
        <xdr:cNvPr id="195" name="維持補修費該当値テキスト"/>
        <xdr:cNvSpPr txBox="1"/>
      </xdr:nvSpPr>
      <xdr:spPr>
        <a:xfrm>
          <a:off x="4686300" y="1344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168976</xdr:rowOff>
    </xdr:from>
    <xdr:to>
      <xdr:col>5</xdr:col>
      <xdr:colOff>409575</xdr:colOff>
      <xdr:row>79</xdr:row>
      <xdr:rowOff>99126</xdr:rowOff>
    </xdr:to>
    <xdr:sp macro="" textlink="">
      <xdr:nvSpPr>
        <xdr:cNvPr id="196" name="円/楕円 195"/>
        <xdr:cNvSpPr/>
      </xdr:nvSpPr>
      <xdr:spPr>
        <a:xfrm>
          <a:off x="3746500" y="135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90253</xdr:rowOff>
    </xdr:from>
    <xdr:ext cx="469744" cy="259045"/>
    <xdr:sp macro="" textlink="">
      <xdr:nvSpPr>
        <xdr:cNvPr id="197" name="テキスト ボックス 196"/>
        <xdr:cNvSpPr txBox="1"/>
      </xdr:nvSpPr>
      <xdr:spPr>
        <a:xfrm>
          <a:off x="3562427" y="136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168584</xdr:rowOff>
    </xdr:from>
    <xdr:to>
      <xdr:col>4</xdr:col>
      <xdr:colOff>206375</xdr:colOff>
      <xdr:row>79</xdr:row>
      <xdr:rowOff>98734</xdr:rowOff>
    </xdr:to>
    <xdr:sp macro="" textlink="">
      <xdr:nvSpPr>
        <xdr:cNvPr id="198" name="円/楕円 197"/>
        <xdr:cNvSpPr/>
      </xdr:nvSpPr>
      <xdr:spPr>
        <a:xfrm>
          <a:off x="2857500" y="1354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89861</xdr:rowOff>
    </xdr:from>
    <xdr:ext cx="469744" cy="259045"/>
    <xdr:sp macro="" textlink="">
      <xdr:nvSpPr>
        <xdr:cNvPr id="199" name="テキスト ボックス 198"/>
        <xdr:cNvSpPr txBox="1"/>
      </xdr:nvSpPr>
      <xdr:spPr>
        <a:xfrm>
          <a:off x="2673427" y="1363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8204</xdr:rowOff>
    </xdr:from>
    <xdr:to>
      <xdr:col>3</xdr:col>
      <xdr:colOff>3175</xdr:colOff>
      <xdr:row>79</xdr:row>
      <xdr:rowOff>109804</xdr:rowOff>
    </xdr:to>
    <xdr:sp macro="" textlink="">
      <xdr:nvSpPr>
        <xdr:cNvPr id="200" name="円/楕円 199"/>
        <xdr:cNvSpPr/>
      </xdr:nvSpPr>
      <xdr:spPr>
        <a:xfrm>
          <a:off x="1968500" y="135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100931</xdr:rowOff>
    </xdr:from>
    <xdr:ext cx="469744" cy="259045"/>
    <xdr:sp macro="" textlink="">
      <xdr:nvSpPr>
        <xdr:cNvPr id="201" name="テキスト ボックス 200"/>
        <xdr:cNvSpPr txBox="1"/>
      </xdr:nvSpPr>
      <xdr:spPr>
        <a:xfrm>
          <a:off x="1784427" y="1364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563</xdr:rowOff>
    </xdr:from>
    <xdr:to>
      <xdr:col>1</xdr:col>
      <xdr:colOff>485775</xdr:colOff>
      <xdr:row>79</xdr:row>
      <xdr:rowOff>102163</xdr:rowOff>
    </xdr:to>
    <xdr:sp macro="" textlink="">
      <xdr:nvSpPr>
        <xdr:cNvPr id="202" name="円/楕円 201"/>
        <xdr:cNvSpPr/>
      </xdr:nvSpPr>
      <xdr:spPr>
        <a:xfrm>
          <a:off x="1079500" y="135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93290</xdr:rowOff>
    </xdr:from>
    <xdr:ext cx="469744" cy="259045"/>
    <xdr:sp macro="" textlink="">
      <xdr:nvSpPr>
        <xdr:cNvPr id="203" name="テキスト ボックス 202"/>
        <xdr:cNvSpPr txBox="1"/>
      </xdr:nvSpPr>
      <xdr:spPr>
        <a:xfrm>
          <a:off x="895427" y="1363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92782</xdr:rowOff>
    </xdr:from>
    <xdr:to>
      <xdr:col>6</xdr:col>
      <xdr:colOff>511175</xdr:colOff>
      <xdr:row>98</xdr:row>
      <xdr:rowOff>109896</xdr:rowOff>
    </xdr:to>
    <xdr:cxnSp macro="">
      <xdr:nvCxnSpPr>
        <xdr:cNvPr id="235" name="直線コネクタ 234"/>
        <xdr:cNvCxnSpPr/>
      </xdr:nvCxnSpPr>
      <xdr:spPr>
        <a:xfrm flipV="1">
          <a:off x="3797300" y="16894882"/>
          <a:ext cx="838200" cy="1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94066</xdr:rowOff>
    </xdr:from>
    <xdr:ext cx="599010" cy="259045"/>
    <xdr:sp macro="" textlink="">
      <xdr:nvSpPr>
        <xdr:cNvPr id="236" name="扶助費平均値テキスト"/>
        <xdr:cNvSpPr txBox="1"/>
      </xdr:nvSpPr>
      <xdr:spPr>
        <a:xfrm>
          <a:off x="4686300" y="16381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109896</xdr:rowOff>
    </xdr:from>
    <xdr:to>
      <xdr:col>5</xdr:col>
      <xdr:colOff>358775</xdr:colOff>
      <xdr:row>98</xdr:row>
      <xdr:rowOff>160514</xdr:rowOff>
    </xdr:to>
    <xdr:cxnSp macro="">
      <xdr:nvCxnSpPr>
        <xdr:cNvPr id="238" name="直線コネクタ 237"/>
        <xdr:cNvCxnSpPr/>
      </xdr:nvCxnSpPr>
      <xdr:spPr>
        <a:xfrm flipV="1">
          <a:off x="2908300" y="1691199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109637</xdr:rowOff>
    </xdr:from>
    <xdr:to>
      <xdr:col>5</xdr:col>
      <xdr:colOff>409575</xdr:colOff>
      <xdr:row>98</xdr:row>
      <xdr:rowOff>39787</xdr:rowOff>
    </xdr:to>
    <xdr:sp macro="" textlink="">
      <xdr:nvSpPr>
        <xdr:cNvPr id="239" name="フローチャート : 判断 238"/>
        <xdr:cNvSpPr/>
      </xdr:nvSpPr>
      <xdr:spPr>
        <a:xfrm>
          <a:off x="3746500" y="167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56314</xdr:rowOff>
    </xdr:from>
    <xdr:ext cx="534377" cy="259045"/>
    <xdr:sp macro="" textlink="">
      <xdr:nvSpPr>
        <xdr:cNvPr id="240" name="テキスト ボックス 239"/>
        <xdr:cNvSpPr txBox="1"/>
      </xdr:nvSpPr>
      <xdr:spPr>
        <a:xfrm>
          <a:off x="3530111" y="1651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160514</xdr:rowOff>
    </xdr:from>
    <xdr:to>
      <xdr:col>4</xdr:col>
      <xdr:colOff>155575</xdr:colOff>
      <xdr:row>99</xdr:row>
      <xdr:rowOff>16376</xdr:rowOff>
    </xdr:to>
    <xdr:cxnSp macro="">
      <xdr:nvCxnSpPr>
        <xdr:cNvPr id="241" name="直線コネクタ 240"/>
        <xdr:cNvCxnSpPr/>
      </xdr:nvCxnSpPr>
      <xdr:spPr>
        <a:xfrm flipV="1">
          <a:off x="2019300" y="16962614"/>
          <a:ext cx="889000" cy="2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4090</xdr:rowOff>
    </xdr:from>
    <xdr:to>
      <xdr:col>4</xdr:col>
      <xdr:colOff>206375</xdr:colOff>
      <xdr:row>98</xdr:row>
      <xdr:rowOff>105690</xdr:rowOff>
    </xdr:to>
    <xdr:sp macro="" textlink="">
      <xdr:nvSpPr>
        <xdr:cNvPr id="242" name="フローチャート : 判断 241"/>
        <xdr:cNvSpPr/>
      </xdr:nvSpPr>
      <xdr:spPr>
        <a:xfrm>
          <a:off x="2857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122217</xdr:rowOff>
    </xdr:from>
    <xdr:ext cx="534377" cy="259045"/>
    <xdr:sp macro="" textlink="">
      <xdr:nvSpPr>
        <xdr:cNvPr id="243" name="テキスト ボックス 242"/>
        <xdr:cNvSpPr txBox="1"/>
      </xdr:nvSpPr>
      <xdr:spPr>
        <a:xfrm>
          <a:off x="2641111" y="165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16376</xdr:rowOff>
    </xdr:from>
    <xdr:to>
      <xdr:col>2</xdr:col>
      <xdr:colOff>638175</xdr:colOff>
      <xdr:row>99</xdr:row>
      <xdr:rowOff>47639</xdr:rowOff>
    </xdr:to>
    <xdr:cxnSp macro="">
      <xdr:nvCxnSpPr>
        <xdr:cNvPr id="244" name="直線コネクタ 243"/>
        <xdr:cNvCxnSpPr/>
      </xdr:nvCxnSpPr>
      <xdr:spPr>
        <a:xfrm flipV="1">
          <a:off x="1130300" y="16989926"/>
          <a:ext cx="889000" cy="3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25251</xdr:rowOff>
    </xdr:from>
    <xdr:to>
      <xdr:col>3</xdr:col>
      <xdr:colOff>3175</xdr:colOff>
      <xdr:row>98</xdr:row>
      <xdr:rowOff>126851</xdr:rowOff>
    </xdr:to>
    <xdr:sp macro="" textlink="">
      <xdr:nvSpPr>
        <xdr:cNvPr id="245" name="フローチャート : 判断 244"/>
        <xdr:cNvSpPr/>
      </xdr:nvSpPr>
      <xdr:spPr>
        <a:xfrm>
          <a:off x="1968500" y="1682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143378</xdr:rowOff>
    </xdr:from>
    <xdr:ext cx="534377" cy="259045"/>
    <xdr:sp macro="" textlink="">
      <xdr:nvSpPr>
        <xdr:cNvPr id="246" name="テキスト ボックス 245"/>
        <xdr:cNvSpPr txBox="1"/>
      </xdr:nvSpPr>
      <xdr:spPr>
        <a:xfrm>
          <a:off x="1752111" y="1660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24544</xdr:rowOff>
    </xdr:from>
    <xdr:to>
      <xdr:col>1</xdr:col>
      <xdr:colOff>485775</xdr:colOff>
      <xdr:row>98</xdr:row>
      <xdr:rowOff>126144</xdr:rowOff>
    </xdr:to>
    <xdr:sp macro="" textlink="">
      <xdr:nvSpPr>
        <xdr:cNvPr id="247" name="フローチャート : 判断 246"/>
        <xdr:cNvSpPr/>
      </xdr:nvSpPr>
      <xdr:spPr>
        <a:xfrm>
          <a:off x="1079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142671</xdr:rowOff>
    </xdr:from>
    <xdr:ext cx="534377" cy="259045"/>
    <xdr:sp macro="" textlink="">
      <xdr:nvSpPr>
        <xdr:cNvPr id="248" name="テキスト ボックス 247"/>
        <xdr:cNvSpPr txBox="1"/>
      </xdr:nvSpPr>
      <xdr:spPr>
        <a:xfrm>
          <a:off x="863111" y="166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41982</xdr:rowOff>
    </xdr:from>
    <xdr:to>
      <xdr:col>6</xdr:col>
      <xdr:colOff>561975</xdr:colOff>
      <xdr:row>98</xdr:row>
      <xdr:rowOff>143582</xdr:rowOff>
    </xdr:to>
    <xdr:sp macro="" textlink="">
      <xdr:nvSpPr>
        <xdr:cNvPr id="254" name="円/楕円 253"/>
        <xdr:cNvSpPr/>
      </xdr:nvSpPr>
      <xdr:spPr>
        <a:xfrm>
          <a:off x="4584700" y="168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20409</xdr:rowOff>
    </xdr:from>
    <xdr:ext cx="534377" cy="259045"/>
    <xdr:sp macro="" textlink="">
      <xdr:nvSpPr>
        <xdr:cNvPr id="255" name="扶助費該当値テキスト"/>
        <xdr:cNvSpPr txBox="1"/>
      </xdr:nvSpPr>
      <xdr:spPr>
        <a:xfrm>
          <a:off x="4686300" y="1682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76,310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59096</xdr:rowOff>
    </xdr:from>
    <xdr:to>
      <xdr:col>5</xdr:col>
      <xdr:colOff>409575</xdr:colOff>
      <xdr:row>98</xdr:row>
      <xdr:rowOff>160696</xdr:rowOff>
    </xdr:to>
    <xdr:sp macro="" textlink="">
      <xdr:nvSpPr>
        <xdr:cNvPr id="256" name="円/楕円 255"/>
        <xdr:cNvSpPr/>
      </xdr:nvSpPr>
      <xdr:spPr>
        <a:xfrm>
          <a:off x="3746500" y="1686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151823</xdr:rowOff>
    </xdr:from>
    <xdr:ext cx="534377" cy="259045"/>
    <xdr:sp macro="" textlink="">
      <xdr:nvSpPr>
        <xdr:cNvPr id="257" name="テキスト ボックス 256"/>
        <xdr:cNvSpPr txBox="1"/>
      </xdr:nvSpPr>
      <xdr:spPr>
        <a:xfrm>
          <a:off x="3530111" y="1695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109714</xdr:rowOff>
    </xdr:from>
    <xdr:to>
      <xdr:col>4</xdr:col>
      <xdr:colOff>206375</xdr:colOff>
      <xdr:row>99</xdr:row>
      <xdr:rowOff>39864</xdr:rowOff>
    </xdr:to>
    <xdr:sp macro="" textlink="">
      <xdr:nvSpPr>
        <xdr:cNvPr id="258" name="円/楕円 257"/>
        <xdr:cNvSpPr/>
      </xdr:nvSpPr>
      <xdr:spPr>
        <a:xfrm>
          <a:off x="2857500" y="169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30991</xdr:rowOff>
    </xdr:from>
    <xdr:ext cx="534377" cy="259045"/>
    <xdr:sp macro="" textlink="">
      <xdr:nvSpPr>
        <xdr:cNvPr id="259" name="テキスト ボックス 258"/>
        <xdr:cNvSpPr txBox="1"/>
      </xdr:nvSpPr>
      <xdr:spPr>
        <a:xfrm>
          <a:off x="2641111" y="1700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70,088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137026</xdr:rowOff>
    </xdr:from>
    <xdr:to>
      <xdr:col>3</xdr:col>
      <xdr:colOff>3175</xdr:colOff>
      <xdr:row>99</xdr:row>
      <xdr:rowOff>67176</xdr:rowOff>
    </xdr:to>
    <xdr:sp macro="" textlink="">
      <xdr:nvSpPr>
        <xdr:cNvPr id="260" name="円/楕円 259"/>
        <xdr:cNvSpPr/>
      </xdr:nvSpPr>
      <xdr:spPr>
        <a:xfrm>
          <a:off x="1968500" y="1693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58303</xdr:rowOff>
    </xdr:from>
    <xdr:ext cx="534377" cy="259045"/>
    <xdr:sp macro="" textlink="">
      <xdr:nvSpPr>
        <xdr:cNvPr id="261" name="テキスト ボックス 260"/>
        <xdr:cNvSpPr txBox="1"/>
      </xdr:nvSpPr>
      <xdr:spPr>
        <a:xfrm>
          <a:off x="1752111" y="1703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67,579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168289</xdr:rowOff>
    </xdr:from>
    <xdr:to>
      <xdr:col>1</xdr:col>
      <xdr:colOff>485775</xdr:colOff>
      <xdr:row>99</xdr:row>
      <xdr:rowOff>98439</xdr:rowOff>
    </xdr:to>
    <xdr:sp macro="" textlink="">
      <xdr:nvSpPr>
        <xdr:cNvPr id="262" name="円/楕円 261"/>
        <xdr:cNvSpPr/>
      </xdr:nvSpPr>
      <xdr:spPr>
        <a:xfrm>
          <a:off x="1079500" y="169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89566</xdr:rowOff>
    </xdr:from>
    <xdr:ext cx="534377" cy="259045"/>
    <xdr:sp macro="" textlink="">
      <xdr:nvSpPr>
        <xdr:cNvPr id="263" name="テキスト ボックス 262"/>
        <xdr:cNvSpPr txBox="1"/>
      </xdr:nvSpPr>
      <xdr:spPr>
        <a:xfrm>
          <a:off x="863111" y="1706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xdr:cNvSpPr txBox="1"/>
      </xdr:nvSpPr>
      <xdr:spPr>
        <a:xfrm>
          <a:off x="10528300" y="66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xdr:cNvSpPr txBox="1"/>
      </xdr:nvSpPr>
      <xdr:spPr>
        <a:xfrm>
          <a:off x="10528300" y="49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72888</xdr:rowOff>
    </xdr:from>
    <xdr:to>
      <xdr:col>15</xdr:col>
      <xdr:colOff>180975</xdr:colOff>
      <xdr:row>37</xdr:row>
      <xdr:rowOff>114920</xdr:rowOff>
    </xdr:to>
    <xdr:cxnSp macro="">
      <xdr:nvCxnSpPr>
        <xdr:cNvPr id="292" name="直線コネクタ 291"/>
        <xdr:cNvCxnSpPr/>
      </xdr:nvCxnSpPr>
      <xdr:spPr>
        <a:xfrm flipV="1">
          <a:off x="9639300" y="6416538"/>
          <a:ext cx="838200" cy="4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85999</xdr:rowOff>
    </xdr:from>
    <xdr:ext cx="534377" cy="259045"/>
    <xdr:sp macro="" textlink="">
      <xdr:nvSpPr>
        <xdr:cNvPr id="293" name="補助費等平均値テキスト"/>
        <xdr:cNvSpPr txBox="1"/>
      </xdr:nvSpPr>
      <xdr:spPr>
        <a:xfrm>
          <a:off x="10528300" y="608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114920</xdr:rowOff>
    </xdr:from>
    <xdr:to>
      <xdr:col>14</xdr:col>
      <xdr:colOff>28575</xdr:colOff>
      <xdr:row>37</xdr:row>
      <xdr:rowOff>122265</xdr:rowOff>
    </xdr:to>
    <xdr:cxnSp macro="">
      <xdr:nvCxnSpPr>
        <xdr:cNvPr id="295" name="直線コネクタ 294"/>
        <xdr:cNvCxnSpPr/>
      </xdr:nvCxnSpPr>
      <xdr:spPr>
        <a:xfrm flipV="1">
          <a:off x="8750300" y="6458570"/>
          <a:ext cx="889000" cy="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52438</xdr:rowOff>
    </xdr:from>
    <xdr:to>
      <xdr:col>14</xdr:col>
      <xdr:colOff>79375</xdr:colOff>
      <xdr:row>36</xdr:row>
      <xdr:rowOff>154038</xdr:rowOff>
    </xdr:to>
    <xdr:sp macro="" textlink="">
      <xdr:nvSpPr>
        <xdr:cNvPr id="296" name="フローチャート : 判断 295"/>
        <xdr:cNvSpPr/>
      </xdr:nvSpPr>
      <xdr:spPr>
        <a:xfrm>
          <a:off x="9588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170565</xdr:rowOff>
    </xdr:from>
    <xdr:ext cx="534377" cy="259045"/>
    <xdr:sp macro="" textlink="">
      <xdr:nvSpPr>
        <xdr:cNvPr id="297" name="テキスト ボックス 296"/>
        <xdr:cNvSpPr txBox="1"/>
      </xdr:nvSpPr>
      <xdr:spPr>
        <a:xfrm>
          <a:off x="9372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122265</xdr:rowOff>
    </xdr:from>
    <xdr:to>
      <xdr:col>12</xdr:col>
      <xdr:colOff>511175</xdr:colOff>
      <xdr:row>37</xdr:row>
      <xdr:rowOff>123744</xdr:rowOff>
    </xdr:to>
    <xdr:cxnSp macro="">
      <xdr:nvCxnSpPr>
        <xdr:cNvPr id="298" name="直線コネクタ 297"/>
        <xdr:cNvCxnSpPr/>
      </xdr:nvCxnSpPr>
      <xdr:spPr>
        <a:xfrm flipV="1">
          <a:off x="7861300" y="6465915"/>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71503</xdr:rowOff>
    </xdr:from>
    <xdr:to>
      <xdr:col>12</xdr:col>
      <xdr:colOff>561975</xdr:colOff>
      <xdr:row>37</xdr:row>
      <xdr:rowOff>1653</xdr:rowOff>
    </xdr:to>
    <xdr:sp macro="" textlink="">
      <xdr:nvSpPr>
        <xdr:cNvPr id="299" name="フローチャート : 判断 298"/>
        <xdr:cNvSpPr/>
      </xdr:nvSpPr>
      <xdr:spPr>
        <a:xfrm>
          <a:off x="8699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18180</xdr:rowOff>
    </xdr:from>
    <xdr:ext cx="534377" cy="259045"/>
    <xdr:sp macro="" textlink="">
      <xdr:nvSpPr>
        <xdr:cNvPr id="300" name="テキスト ボックス 299"/>
        <xdr:cNvSpPr txBox="1"/>
      </xdr:nvSpPr>
      <xdr:spPr>
        <a:xfrm>
          <a:off x="8483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123744</xdr:rowOff>
    </xdr:from>
    <xdr:to>
      <xdr:col>11</xdr:col>
      <xdr:colOff>307975</xdr:colOff>
      <xdr:row>37</xdr:row>
      <xdr:rowOff>125313</xdr:rowOff>
    </xdr:to>
    <xdr:cxnSp macro="">
      <xdr:nvCxnSpPr>
        <xdr:cNvPr id="301" name="直線コネクタ 300"/>
        <xdr:cNvCxnSpPr/>
      </xdr:nvCxnSpPr>
      <xdr:spPr>
        <a:xfrm flipV="1">
          <a:off x="6972300" y="6467394"/>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77158</xdr:rowOff>
    </xdr:from>
    <xdr:to>
      <xdr:col>11</xdr:col>
      <xdr:colOff>358775</xdr:colOff>
      <xdr:row>37</xdr:row>
      <xdr:rowOff>7308</xdr:rowOff>
    </xdr:to>
    <xdr:sp macro="" textlink="">
      <xdr:nvSpPr>
        <xdr:cNvPr id="302" name="フローチャート : 判断 301"/>
        <xdr:cNvSpPr/>
      </xdr:nvSpPr>
      <xdr:spPr>
        <a:xfrm>
          <a:off x="7810500" y="624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23835</xdr:rowOff>
    </xdr:from>
    <xdr:ext cx="534377" cy="259045"/>
    <xdr:sp macro="" textlink="">
      <xdr:nvSpPr>
        <xdr:cNvPr id="303" name="テキスト ボックス 302"/>
        <xdr:cNvSpPr txBox="1"/>
      </xdr:nvSpPr>
      <xdr:spPr>
        <a:xfrm>
          <a:off x="7594111" y="602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98775</xdr:rowOff>
    </xdr:from>
    <xdr:to>
      <xdr:col>10</xdr:col>
      <xdr:colOff>155575</xdr:colOff>
      <xdr:row>37</xdr:row>
      <xdr:rowOff>28925</xdr:rowOff>
    </xdr:to>
    <xdr:sp macro="" textlink="">
      <xdr:nvSpPr>
        <xdr:cNvPr id="304" name="フローチャート : 判断 303"/>
        <xdr:cNvSpPr/>
      </xdr:nvSpPr>
      <xdr:spPr>
        <a:xfrm>
          <a:off x="6921500" y="627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45452</xdr:rowOff>
    </xdr:from>
    <xdr:ext cx="534377" cy="259045"/>
    <xdr:sp macro="" textlink="">
      <xdr:nvSpPr>
        <xdr:cNvPr id="305" name="テキスト ボックス 304"/>
        <xdr:cNvSpPr txBox="1"/>
      </xdr:nvSpPr>
      <xdr:spPr>
        <a:xfrm>
          <a:off x="6705111" y="604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22088</xdr:rowOff>
    </xdr:from>
    <xdr:to>
      <xdr:col>15</xdr:col>
      <xdr:colOff>231775</xdr:colOff>
      <xdr:row>37</xdr:row>
      <xdr:rowOff>123688</xdr:rowOff>
    </xdr:to>
    <xdr:sp macro="" textlink="">
      <xdr:nvSpPr>
        <xdr:cNvPr id="311" name="円/楕円 310"/>
        <xdr:cNvSpPr/>
      </xdr:nvSpPr>
      <xdr:spPr>
        <a:xfrm>
          <a:off x="10426700" y="63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515</xdr:rowOff>
    </xdr:from>
    <xdr:ext cx="534377" cy="259045"/>
    <xdr:sp macro="" textlink="">
      <xdr:nvSpPr>
        <xdr:cNvPr id="312" name="補助費等該当値テキスト"/>
        <xdr:cNvSpPr txBox="1"/>
      </xdr:nvSpPr>
      <xdr:spPr>
        <a:xfrm>
          <a:off x="10528300" y="634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41,268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64120</xdr:rowOff>
    </xdr:from>
    <xdr:to>
      <xdr:col>14</xdr:col>
      <xdr:colOff>79375</xdr:colOff>
      <xdr:row>37</xdr:row>
      <xdr:rowOff>165720</xdr:rowOff>
    </xdr:to>
    <xdr:sp macro="" textlink="">
      <xdr:nvSpPr>
        <xdr:cNvPr id="313" name="円/楕円 312"/>
        <xdr:cNvSpPr/>
      </xdr:nvSpPr>
      <xdr:spPr>
        <a:xfrm>
          <a:off x="9588500" y="640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156847</xdr:rowOff>
    </xdr:from>
    <xdr:ext cx="534377" cy="259045"/>
    <xdr:sp macro="" textlink="">
      <xdr:nvSpPr>
        <xdr:cNvPr id="314" name="テキスト ボックス 313"/>
        <xdr:cNvSpPr txBox="1"/>
      </xdr:nvSpPr>
      <xdr:spPr>
        <a:xfrm>
          <a:off x="9372111" y="650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71465</xdr:rowOff>
    </xdr:from>
    <xdr:to>
      <xdr:col>12</xdr:col>
      <xdr:colOff>561975</xdr:colOff>
      <xdr:row>38</xdr:row>
      <xdr:rowOff>1615</xdr:rowOff>
    </xdr:to>
    <xdr:sp macro="" textlink="">
      <xdr:nvSpPr>
        <xdr:cNvPr id="315" name="円/楕円 314"/>
        <xdr:cNvSpPr/>
      </xdr:nvSpPr>
      <xdr:spPr>
        <a:xfrm>
          <a:off x="8699500" y="641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164192</xdr:rowOff>
    </xdr:from>
    <xdr:ext cx="534377" cy="259045"/>
    <xdr:sp macro="" textlink="">
      <xdr:nvSpPr>
        <xdr:cNvPr id="316" name="テキスト ボックス 315"/>
        <xdr:cNvSpPr txBox="1"/>
      </xdr:nvSpPr>
      <xdr:spPr>
        <a:xfrm>
          <a:off x="8483111" y="65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72944</xdr:rowOff>
    </xdr:from>
    <xdr:to>
      <xdr:col>11</xdr:col>
      <xdr:colOff>358775</xdr:colOff>
      <xdr:row>38</xdr:row>
      <xdr:rowOff>3094</xdr:rowOff>
    </xdr:to>
    <xdr:sp macro="" textlink="">
      <xdr:nvSpPr>
        <xdr:cNvPr id="317" name="円/楕円 316"/>
        <xdr:cNvSpPr/>
      </xdr:nvSpPr>
      <xdr:spPr>
        <a:xfrm>
          <a:off x="7810500" y="641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165671</xdr:rowOff>
    </xdr:from>
    <xdr:ext cx="534377" cy="259045"/>
    <xdr:sp macro="" textlink="">
      <xdr:nvSpPr>
        <xdr:cNvPr id="318" name="テキスト ボックス 317"/>
        <xdr:cNvSpPr txBox="1"/>
      </xdr:nvSpPr>
      <xdr:spPr>
        <a:xfrm>
          <a:off x="7594111" y="650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74513</xdr:rowOff>
    </xdr:from>
    <xdr:to>
      <xdr:col>10</xdr:col>
      <xdr:colOff>155575</xdr:colOff>
      <xdr:row>38</xdr:row>
      <xdr:rowOff>4663</xdr:rowOff>
    </xdr:to>
    <xdr:sp macro="" textlink="">
      <xdr:nvSpPr>
        <xdr:cNvPr id="319" name="円/楕円 318"/>
        <xdr:cNvSpPr/>
      </xdr:nvSpPr>
      <xdr:spPr>
        <a:xfrm>
          <a:off x="6921500" y="64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167240</xdr:rowOff>
    </xdr:from>
    <xdr:ext cx="534377" cy="259045"/>
    <xdr:sp macro="" textlink="">
      <xdr:nvSpPr>
        <xdr:cNvPr id="320" name="テキスト ボックス 319"/>
        <xdr:cNvSpPr txBox="1"/>
      </xdr:nvSpPr>
      <xdr:spPr>
        <a:xfrm>
          <a:off x="6705111" y="651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5"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124681</xdr:rowOff>
    </xdr:from>
    <xdr:to>
      <xdr:col>15</xdr:col>
      <xdr:colOff>180975</xdr:colOff>
      <xdr:row>58</xdr:row>
      <xdr:rowOff>138412</xdr:rowOff>
    </xdr:to>
    <xdr:cxnSp macro="">
      <xdr:nvCxnSpPr>
        <xdr:cNvPr id="349" name="直線コネクタ 348"/>
        <xdr:cNvCxnSpPr/>
      </xdr:nvCxnSpPr>
      <xdr:spPr>
        <a:xfrm flipV="1">
          <a:off x="9639300" y="10068781"/>
          <a:ext cx="8382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66577</xdr:rowOff>
    </xdr:from>
    <xdr:ext cx="534377" cy="259045"/>
    <xdr:sp macro="" textlink="">
      <xdr:nvSpPr>
        <xdr:cNvPr id="350" name="普通建設事業費平均値テキスト"/>
        <xdr:cNvSpPr txBox="1"/>
      </xdr:nvSpPr>
      <xdr:spPr>
        <a:xfrm>
          <a:off x="10528300" y="983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134310</xdr:rowOff>
    </xdr:from>
    <xdr:to>
      <xdr:col>14</xdr:col>
      <xdr:colOff>28575</xdr:colOff>
      <xdr:row>58</xdr:row>
      <xdr:rowOff>138412</xdr:rowOff>
    </xdr:to>
    <xdr:cxnSp macro="">
      <xdr:nvCxnSpPr>
        <xdr:cNvPr id="352" name="直線コネクタ 351"/>
        <xdr:cNvCxnSpPr/>
      </xdr:nvCxnSpPr>
      <xdr:spPr>
        <a:xfrm>
          <a:off x="8750300" y="10078410"/>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3" name="フローチャート : 判断 352"/>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4" name="テキスト ボックス 353"/>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134310</xdr:rowOff>
    </xdr:from>
    <xdr:to>
      <xdr:col>12</xdr:col>
      <xdr:colOff>511175</xdr:colOff>
      <xdr:row>58</xdr:row>
      <xdr:rowOff>140024</xdr:rowOff>
    </xdr:to>
    <xdr:cxnSp macro="">
      <xdr:nvCxnSpPr>
        <xdr:cNvPr id="355" name="直線コネクタ 354"/>
        <xdr:cNvCxnSpPr/>
      </xdr:nvCxnSpPr>
      <xdr:spPr>
        <a:xfrm flipV="1">
          <a:off x="7861300" y="1007841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6" name="フローチャート : 判断 355"/>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7" name="テキスト ボックス 356"/>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140024</xdr:rowOff>
    </xdr:from>
    <xdr:to>
      <xdr:col>11</xdr:col>
      <xdr:colOff>307975</xdr:colOff>
      <xdr:row>59</xdr:row>
      <xdr:rowOff>9985</xdr:rowOff>
    </xdr:to>
    <xdr:cxnSp macro="">
      <xdr:nvCxnSpPr>
        <xdr:cNvPr id="358" name="直線コネクタ 357"/>
        <xdr:cNvCxnSpPr/>
      </xdr:nvCxnSpPr>
      <xdr:spPr>
        <a:xfrm flipV="1">
          <a:off x="6972300" y="10084124"/>
          <a:ext cx="889000" cy="4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59" name="フローチャート : 判断 358"/>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0" name="テキスト ボックス 359"/>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1" name="フローチャート : 判断 360"/>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2" name="テキスト ボックス 361"/>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73881</xdr:rowOff>
    </xdr:from>
    <xdr:to>
      <xdr:col>15</xdr:col>
      <xdr:colOff>231775</xdr:colOff>
      <xdr:row>59</xdr:row>
      <xdr:rowOff>4031</xdr:rowOff>
    </xdr:to>
    <xdr:sp macro="" textlink="">
      <xdr:nvSpPr>
        <xdr:cNvPr id="368" name="円/楕円 367"/>
        <xdr:cNvSpPr/>
      </xdr:nvSpPr>
      <xdr:spPr>
        <a:xfrm>
          <a:off x="10426700" y="100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22127</xdr:rowOff>
    </xdr:from>
    <xdr:ext cx="534377" cy="259045"/>
    <xdr:sp macro="" textlink="">
      <xdr:nvSpPr>
        <xdr:cNvPr id="369" name="普通建設事業費該当値テキスト"/>
        <xdr:cNvSpPr txBox="1"/>
      </xdr:nvSpPr>
      <xdr:spPr>
        <a:xfrm>
          <a:off x="10528300" y="99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47,884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87612</xdr:rowOff>
    </xdr:from>
    <xdr:to>
      <xdr:col>14</xdr:col>
      <xdr:colOff>79375</xdr:colOff>
      <xdr:row>59</xdr:row>
      <xdr:rowOff>17762</xdr:rowOff>
    </xdr:to>
    <xdr:sp macro="" textlink="">
      <xdr:nvSpPr>
        <xdr:cNvPr id="370" name="円/楕円 369"/>
        <xdr:cNvSpPr/>
      </xdr:nvSpPr>
      <xdr:spPr>
        <a:xfrm>
          <a:off x="9588500" y="100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8889</xdr:rowOff>
    </xdr:from>
    <xdr:ext cx="534377" cy="259045"/>
    <xdr:sp macro="" textlink="">
      <xdr:nvSpPr>
        <xdr:cNvPr id="371" name="テキスト ボックス 370"/>
        <xdr:cNvSpPr txBox="1"/>
      </xdr:nvSpPr>
      <xdr:spPr>
        <a:xfrm>
          <a:off x="9372111" y="101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83510</xdr:rowOff>
    </xdr:from>
    <xdr:to>
      <xdr:col>12</xdr:col>
      <xdr:colOff>561975</xdr:colOff>
      <xdr:row>59</xdr:row>
      <xdr:rowOff>13660</xdr:rowOff>
    </xdr:to>
    <xdr:sp macro="" textlink="">
      <xdr:nvSpPr>
        <xdr:cNvPr id="372" name="円/楕円 371"/>
        <xdr:cNvSpPr/>
      </xdr:nvSpPr>
      <xdr:spPr>
        <a:xfrm>
          <a:off x="8699500" y="1002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4787</xdr:rowOff>
    </xdr:from>
    <xdr:ext cx="534377" cy="259045"/>
    <xdr:sp macro="" textlink="">
      <xdr:nvSpPr>
        <xdr:cNvPr id="373" name="テキスト ボックス 372"/>
        <xdr:cNvSpPr txBox="1"/>
      </xdr:nvSpPr>
      <xdr:spPr>
        <a:xfrm>
          <a:off x="8483111" y="1012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89224</xdr:rowOff>
    </xdr:from>
    <xdr:to>
      <xdr:col>11</xdr:col>
      <xdr:colOff>358775</xdr:colOff>
      <xdr:row>59</xdr:row>
      <xdr:rowOff>19374</xdr:rowOff>
    </xdr:to>
    <xdr:sp macro="" textlink="">
      <xdr:nvSpPr>
        <xdr:cNvPr id="374" name="円/楕円 373"/>
        <xdr:cNvSpPr/>
      </xdr:nvSpPr>
      <xdr:spPr>
        <a:xfrm>
          <a:off x="7810500" y="100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10501</xdr:rowOff>
    </xdr:from>
    <xdr:ext cx="534377" cy="259045"/>
    <xdr:sp macro="" textlink="">
      <xdr:nvSpPr>
        <xdr:cNvPr id="375" name="テキスト ボックス 374"/>
        <xdr:cNvSpPr txBox="1"/>
      </xdr:nvSpPr>
      <xdr:spPr>
        <a:xfrm>
          <a:off x="7594111" y="101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130635</xdr:rowOff>
    </xdr:from>
    <xdr:to>
      <xdr:col>10</xdr:col>
      <xdr:colOff>155575</xdr:colOff>
      <xdr:row>59</xdr:row>
      <xdr:rowOff>60785</xdr:rowOff>
    </xdr:to>
    <xdr:sp macro="" textlink="">
      <xdr:nvSpPr>
        <xdr:cNvPr id="376" name="円/楕円 375"/>
        <xdr:cNvSpPr/>
      </xdr:nvSpPr>
      <xdr:spPr>
        <a:xfrm>
          <a:off x="6921500" y="1007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51912</xdr:rowOff>
    </xdr:from>
    <xdr:ext cx="534377" cy="259045"/>
    <xdr:sp macro="" textlink="">
      <xdr:nvSpPr>
        <xdr:cNvPr id="377" name="テキスト ボックス 376"/>
        <xdr:cNvSpPr txBox="1"/>
      </xdr:nvSpPr>
      <xdr:spPr>
        <a:xfrm>
          <a:off x="6705111" y="101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4"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145194</xdr:rowOff>
    </xdr:from>
    <xdr:to>
      <xdr:col>15</xdr:col>
      <xdr:colOff>180975</xdr:colOff>
      <xdr:row>79</xdr:row>
      <xdr:rowOff>27350</xdr:rowOff>
    </xdr:to>
    <xdr:cxnSp macro="">
      <xdr:nvCxnSpPr>
        <xdr:cNvPr id="406" name="直線コネクタ 405"/>
        <xdr:cNvCxnSpPr/>
      </xdr:nvCxnSpPr>
      <xdr:spPr>
        <a:xfrm flipV="1">
          <a:off x="9639300" y="13518294"/>
          <a:ext cx="8382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79773</xdr:rowOff>
    </xdr:from>
    <xdr:ext cx="534377" cy="259045"/>
    <xdr:sp macro="" textlink="">
      <xdr:nvSpPr>
        <xdr:cNvPr id="407" name="普通建設事業費 （ うち新規整備　）平均値テキスト"/>
        <xdr:cNvSpPr txBox="1"/>
      </xdr:nvSpPr>
      <xdr:spPr>
        <a:xfrm>
          <a:off x="10528300" y="1328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137858</xdr:rowOff>
    </xdr:from>
    <xdr:to>
      <xdr:col>14</xdr:col>
      <xdr:colOff>79375</xdr:colOff>
      <xdr:row>78</xdr:row>
      <xdr:rowOff>68008</xdr:rowOff>
    </xdr:to>
    <xdr:sp macro="" textlink="">
      <xdr:nvSpPr>
        <xdr:cNvPr id="409" name="フローチャート : 判断 408"/>
        <xdr:cNvSpPr/>
      </xdr:nvSpPr>
      <xdr:spPr>
        <a:xfrm>
          <a:off x="9588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84535</xdr:rowOff>
    </xdr:from>
    <xdr:ext cx="534377" cy="259045"/>
    <xdr:sp macro="" textlink="">
      <xdr:nvSpPr>
        <xdr:cNvPr id="410" name="テキスト ボックス 409"/>
        <xdr:cNvSpPr txBox="1"/>
      </xdr:nvSpPr>
      <xdr:spPr>
        <a:xfrm>
          <a:off x="9372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94394</xdr:rowOff>
    </xdr:from>
    <xdr:to>
      <xdr:col>15</xdr:col>
      <xdr:colOff>231775</xdr:colOff>
      <xdr:row>79</xdr:row>
      <xdr:rowOff>24544</xdr:rowOff>
    </xdr:to>
    <xdr:sp macro="" textlink="">
      <xdr:nvSpPr>
        <xdr:cNvPr id="416" name="円/楕円 415"/>
        <xdr:cNvSpPr/>
      </xdr:nvSpPr>
      <xdr:spPr>
        <a:xfrm>
          <a:off x="10426700" y="134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35323</xdr:rowOff>
    </xdr:from>
    <xdr:ext cx="534377" cy="259045"/>
    <xdr:sp macro="" textlink="">
      <xdr:nvSpPr>
        <xdr:cNvPr id="417" name="普通建設事業費 （ うち新規整備　）該当値テキスト"/>
        <xdr:cNvSpPr txBox="1"/>
      </xdr:nvSpPr>
      <xdr:spPr>
        <a:xfrm>
          <a:off x="10528300" y="134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148000</xdr:rowOff>
    </xdr:from>
    <xdr:to>
      <xdr:col>14</xdr:col>
      <xdr:colOff>79375</xdr:colOff>
      <xdr:row>79</xdr:row>
      <xdr:rowOff>78150</xdr:rowOff>
    </xdr:to>
    <xdr:sp macro="" textlink="">
      <xdr:nvSpPr>
        <xdr:cNvPr id="418" name="円/楕円 417"/>
        <xdr:cNvSpPr/>
      </xdr:nvSpPr>
      <xdr:spPr>
        <a:xfrm>
          <a:off x="9588500" y="135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69277</xdr:rowOff>
    </xdr:from>
    <xdr:ext cx="469744" cy="259045"/>
    <xdr:sp macro="" textlink="">
      <xdr:nvSpPr>
        <xdr:cNvPr id="419" name="テキスト ボックス 418"/>
        <xdr:cNvSpPr txBox="1"/>
      </xdr:nvSpPr>
      <xdr:spPr>
        <a:xfrm>
          <a:off x="9404427" y="136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13376</xdr:rowOff>
    </xdr:from>
    <xdr:to>
      <xdr:col>15</xdr:col>
      <xdr:colOff>180975</xdr:colOff>
      <xdr:row>97</xdr:row>
      <xdr:rowOff>92215</xdr:rowOff>
    </xdr:to>
    <xdr:cxnSp macro="">
      <xdr:nvCxnSpPr>
        <xdr:cNvPr id="446" name="直線コネクタ 445"/>
        <xdr:cNvCxnSpPr/>
      </xdr:nvCxnSpPr>
      <xdr:spPr>
        <a:xfrm>
          <a:off x="9639300" y="16644026"/>
          <a:ext cx="838200" cy="7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27195</xdr:rowOff>
    </xdr:from>
    <xdr:ext cx="534377" cy="259045"/>
    <xdr:sp macro="" textlink="">
      <xdr:nvSpPr>
        <xdr:cNvPr id="447" name="普通建設事業費 （ うち更新整備　）平均値テキスト"/>
        <xdr:cNvSpPr txBox="1"/>
      </xdr:nvSpPr>
      <xdr:spPr>
        <a:xfrm>
          <a:off x="10528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100870</xdr:rowOff>
    </xdr:from>
    <xdr:to>
      <xdr:col>14</xdr:col>
      <xdr:colOff>79375</xdr:colOff>
      <xdr:row>97</xdr:row>
      <xdr:rowOff>31020</xdr:rowOff>
    </xdr:to>
    <xdr:sp macro="" textlink="">
      <xdr:nvSpPr>
        <xdr:cNvPr id="449" name="フローチャート : 判断 448"/>
        <xdr:cNvSpPr/>
      </xdr:nvSpPr>
      <xdr:spPr>
        <a:xfrm>
          <a:off x="9588500" y="165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47547</xdr:rowOff>
    </xdr:from>
    <xdr:ext cx="534377" cy="259045"/>
    <xdr:sp macro="" textlink="">
      <xdr:nvSpPr>
        <xdr:cNvPr id="450" name="テキスト ボックス 449"/>
        <xdr:cNvSpPr txBox="1"/>
      </xdr:nvSpPr>
      <xdr:spPr>
        <a:xfrm>
          <a:off x="9372111" y="1633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41415</xdr:rowOff>
    </xdr:from>
    <xdr:to>
      <xdr:col>15</xdr:col>
      <xdr:colOff>231775</xdr:colOff>
      <xdr:row>97</xdr:row>
      <xdr:rowOff>143015</xdr:rowOff>
    </xdr:to>
    <xdr:sp macro="" textlink="">
      <xdr:nvSpPr>
        <xdr:cNvPr id="456" name="円/楕円 455"/>
        <xdr:cNvSpPr/>
      </xdr:nvSpPr>
      <xdr:spPr>
        <a:xfrm>
          <a:off x="10426700" y="166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19842</xdr:rowOff>
    </xdr:from>
    <xdr:ext cx="534377" cy="259045"/>
    <xdr:sp macro="" textlink="">
      <xdr:nvSpPr>
        <xdr:cNvPr id="457" name="普通建設事業費 （ うち更新整備　）該当値テキスト"/>
        <xdr:cNvSpPr txBox="1"/>
      </xdr:nvSpPr>
      <xdr:spPr>
        <a:xfrm>
          <a:off x="10528300" y="1665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23,943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134026</xdr:rowOff>
    </xdr:from>
    <xdr:to>
      <xdr:col>14</xdr:col>
      <xdr:colOff>79375</xdr:colOff>
      <xdr:row>97</xdr:row>
      <xdr:rowOff>64176</xdr:rowOff>
    </xdr:to>
    <xdr:sp macro="" textlink="">
      <xdr:nvSpPr>
        <xdr:cNvPr id="458" name="円/楕円 457"/>
        <xdr:cNvSpPr/>
      </xdr:nvSpPr>
      <xdr:spPr>
        <a:xfrm>
          <a:off x="9588500" y="1659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55303</xdr:rowOff>
    </xdr:from>
    <xdr:ext cx="534377" cy="259045"/>
    <xdr:sp macro="" textlink="">
      <xdr:nvSpPr>
        <xdr:cNvPr id="459" name="テキスト ボックス 458"/>
        <xdr:cNvSpPr txBox="1"/>
      </xdr:nvSpPr>
      <xdr:spPr>
        <a:xfrm>
          <a:off x="9372111" y="1668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9" name="テキスト ボックス 47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35096</xdr:rowOff>
    </xdr:from>
    <xdr:to>
      <xdr:col>23</xdr:col>
      <xdr:colOff>517525</xdr:colOff>
      <xdr:row>39</xdr:row>
      <xdr:rowOff>40392</xdr:rowOff>
    </xdr:to>
    <xdr:cxnSp macro="">
      <xdr:nvCxnSpPr>
        <xdr:cNvPr id="488" name="直線コネクタ 487"/>
        <xdr:cNvCxnSpPr/>
      </xdr:nvCxnSpPr>
      <xdr:spPr>
        <a:xfrm>
          <a:off x="15481300" y="6721646"/>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122807</xdr:rowOff>
    </xdr:from>
    <xdr:ext cx="469744" cy="259045"/>
    <xdr:sp macro="" textlink="">
      <xdr:nvSpPr>
        <xdr:cNvPr id="489" name="災害復旧事業費平均値テキスト"/>
        <xdr:cNvSpPr txBox="1"/>
      </xdr:nvSpPr>
      <xdr:spPr>
        <a:xfrm>
          <a:off x="16370300" y="6466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33496</xdr:rowOff>
    </xdr:from>
    <xdr:to>
      <xdr:col>22</xdr:col>
      <xdr:colOff>365125</xdr:colOff>
      <xdr:row>39</xdr:row>
      <xdr:rowOff>35096</xdr:rowOff>
    </xdr:to>
    <xdr:cxnSp macro="">
      <xdr:nvCxnSpPr>
        <xdr:cNvPr id="491" name="直線コネクタ 490"/>
        <xdr:cNvCxnSpPr/>
      </xdr:nvCxnSpPr>
      <xdr:spPr>
        <a:xfrm>
          <a:off x="14592300" y="672004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10585</xdr:rowOff>
    </xdr:from>
    <xdr:to>
      <xdr:col>22</xdr:col>
      <xdr:colOff>415925</xdr:colOff>
      <xdr:row>38</xdr:row>
      <xdr:rowOff>112185</xdr:rowOff>
    </xdr:to>
    <xdr:sp macro="" textlink="">
      <xdr:nvSpPr>
        <xdr:cNvPr id="492" name="フローチャート : 判断 491"/>
        <xdr:cNvSpPr/>
      </xdr:nvSpPr>
      <xdr:spPr>
        <a:xfrm>
          <a:off x="15430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128712</xdr:rowOff>
    </xdr:from>
    <xdr:ext cx="469744" cy="259045"/>
    <xdr:sp macro="" textlink="">
      <xdr:nvSpPr>
        <xdr:cNvPr id="493" name="テキスト ボックス 492"/>
        <xdr:cNvSpPr txBox="1"/>
      </xdr:nvSpPr>
      <xdr:spPr>
        <a:xfrm>
          <a:off x="15246427"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33496</xdr:rowOff>
    </xdr:from>
    <xdr:to>
      <xdr:col>21</xdr:col>
      <xdr:colOff>161925</xdr:colOff>
      <xdr:row>39</xdr:row>
      <xdr:rowOff>39039</xdr:rowOff>
    </xdr:to>
    <xdr:cxnSp macro="">
      <xdr:nvCxnSpPr>
        <xdr:cNvPr id="494" name="直線コネクタ 493"/>
        <xdr:cNvCxnSpPr/>
      </xdr:nvCxnSpPr>
      <xdr:spPr>
        <a:xfrm flipV="1">
          <a:off x="13703300" y="6720046"/>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14433</xdr:rowOff>
    </xdr:from>
    <xdr:to>
      <xdr:col>21</xdr:col>
      <xdr:colOff>212725</xdr:colOff>
      <xdr:row>38</xdr:row>
      <xdr:rowOff>116033</xdr:rowOff>
    </xdr:to>
    <xdr:sp macro="" textlink="">
      <xdr:nvSpPr>
        <xdr:cNvPr id="495" name="フローチャート : 判断 494"/>
        <xdr:cNvSpPr/>
      </xdr:nvSpPr>
      <xdr:spPr>
        <a:xfrm>
          <a:off x="14541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132561</xdr:rowOff>
    </xdr:from>
    <xdr:ext cx="469744" cy="259045"/>
    <xdr:sp macro="" textlink="">
      <xdr:nvSpPr>
        <xdr:cNvPr id="496" name="テキスト ボックス 495"/>
        <xdr:cNvSpPr txBox="1"/>
      </xdr:nvSpPr>
      <xdr:spPr>
        <a:xfrm>
          <a:off x="14357427"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34354</xdr:rowOff>
    </xdr:from>
    <xdr:to>
      <xdr:col>19</xdr:col>
      <xdr:colOff>644525</xdr:colOff>
      <xdr:row>39</xdr:row>
      <xdr:rowOff>39039</xdr:rowOff>
    </xdr:to>
    <xdr:cxnSp macro="">
      <xdr:nvCxnSpPr>
        <xdr:cNvPr id="497" name="直線コネクタ 496"/>
        <xdr:cNvCxnSpPr/>
      </xdr:nvCxnSpPr>
      <xdr:spPr>
        <a:xfrm>
          <a:off x="12814300" y="6720904"/>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123095</xdr:rowOff>
    </xdr:from>
    <xdr:to>
      <xdr:col>20</xdr:col>
      <xdr:colOff>9525</xdr:colOff>
      <xdr:row>38</xdr:row>
      <xdr:rowOff>53245</xdr:rowOff>
    </xdr:to>
    <xdr:sp macro="" textlink="">
      <xdr:nvSpPr>
        <xdr:cNvPr id="498" name="フローチャート : 判断 497"/>
        <xdr:cNvSpPr/>
      </xdr:nvSpPr>
      <xdr:spPr>
        <a:xfrm>
          <a:off x="13652500" y="646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69772</xdr:rowOff>
    </xdr:from>
    <xdr:ext cx="534377" cy="259045"/>
    <xdr:sp macro="" textlink="">
      <xdr:nvSpPr>
        <xdr:cNvPr id="499" name="テキスト ボックス 498"/>
        <xdr:cNvSpPr txBox="1"/>
      </xdr:nvSpPr>
      <xdr:spPr>
        <a:xfrm>
          <a:off x="13436111" y="624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29273</xdr:rowOff>
    </xdr:from>
    <xdr:to>
      <xdr:col>18</xdr:col>
      <xdr:colOff>492125</xdr:colOff>
      <xdr:row>38</xdr:row>
      <xdr:rowOff>130873</xdr:rowOff>
    </xdr:to>
    <xdr:sp macro="" textlink="">
      <xdr:nvSpPr>
        <xdr:cNvPr id="500" name="フローチャート : 判断 499"/>
        <xdr:cNvSpPr/>
      </xdr:nvSpPr>
      <xdr:spPr>
        <a:xfrm>
          <a:off x="12763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147400</xdr:rowOff>
    </xdr:from>
    <xdr:ext cx="469744" cy="259045"/>
    <xdr:sp macro="" textlink="">
      <xdr:nvSpPr>
        <xdr:cNvPr id="501" name="テキスト ボックス 500"/>
        <xdr:cNvSpPr txBox="1"/>
      </xdr:nvSpPr>
      <xdr:spPr>
        <a:xfrm>
          <a:off x="12579427" y="631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161042</xdr:rowOff>
    </xdr:from>
    <xdr:to>
      <xdr:col>23</xdr:col>
      <xdr:colOff>568325</xdr:colOff>
      <xdr:row>39</xdr:row>
      <xdr:rowOff>91192</xdr:rowOff>
    </xdr:to>
    <xdr:sp macro="" textlink="">
      <xdr:nvSpPr>
        <xdr:cNvPr id="507" name="円/楕円 506"/>
        <xdr:cNvSpPr/>
      </xdr:nvSpPr>
      <xdr:spPr>
        <a:xfrm>
          <a:off x="16268700" y="66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78357</xdr:rowOff>
    </xdr:from>
    <xdr:ext cx="378565" cy="259045"/>
    <xdr:sp macro="" textlink="">
      <xdr:nvSpPr>
        <xdr:cNvPr id="508" name="災害復旧事業費該当値テキスト"/>
        <xdr:cNvSpPr txBox="1"/>
      </xdr:nvSpPr>
      <xdr:spPr>
        <a:xfrm>
          <a:off x="16370300" y="659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155746</xdr:rowOff>
    </xdr:from>
    <xdr:to>
      <xdr:col>22</xdr:col>
      <xdr:colOff>415925</xdr:colOff>
      <xdr:row>39</xdr:row>
      <xdr:rowOff>85896</xdr:rowOff>
    </xdr:to>
    <xdr:sp macro="" textlink="">
      <xdr:nvSpPr>
        <xdr:cNvPr id="509" name="円/楕円 508"/>
        <xdr:cNvSpPr/>
      </xdr:nvSpPr>
      <xdr:spPr>
        <a:xfrm>
          <a:off x="15430500" y="66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77023</xdr:rowOff>
    </xdr:from>
    <xdr:ext cx="378565" cy="259045"/>
    <xdr:sp macro="" textlink="">
      <xdr:nvSpPr>
        <xdr:cNvPr id="510" name="テキスト ボックス 509"/>
        <xdr:cNvSpPr txBox="1"/>
      </xdr:nvSpPr>
      <xdr:spPr>
        <a:xfrm>
          <a:off x="15292017" y="6763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154146</xdr:rowOff>
    </xdr:from>
    <xdr:to>
      <xdr:col>21</xdr:col>
      <xdr:colOff>212725</xdr:colOff>
      <xdr:row>39</xdr:row>
      <xdr:rowOff>84296</xdr:rowOff>
    </xdr:to>
    <xdr:sp macro="" textlink="">
      <xdr:nvSpPr>
        <xdr:cNvPr id="511" name="円/楕円 510"/>
        <xdr:cNvSpPr/>
      </xdr:nvSpPr>
      <xdr:spPr>
        <a:xfrm>
          <a:off x="14541500" y="66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75423</xdr:rowOff>
    </xdr:from>
    <xdr:ext cx="378565" cy="259045"/>
    <xdr:sp macro="" textlink="">
      <xdr:nvSpPr>
        <xdr:cNvPr id="512" name="テキスト ボックス 511"/>
        <xdr:cNvSpPr txBox="1"/>
      </xdr:nvSpPr>
      <xdr:spPr>
        <a:xfrm>
          <a:off x="14403017" y="676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159689</xdr:rowOff>
    </xdr:from>
    <xdr:to>
      <xdr:col>20</xdr:col>
      <xdr:colOff>9525</xdr:colOff>
      <xdr:row>39</xdr:row>
      <xdr:rowOff>89839</xdr:rowOff>
    </xdr:to>
    <xdr:sp macro="" textlink="">
      <xdr:nvSpPr>
        <xdr:cNvPr id="513" name="円/楕円 512"/>
        <xdr:cNvSpPr/>
      </xdr:nvSpPr>
      <xdr:spPr>
        <a:xfrm>
          <a:off x="13652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80966</xdr:rowOff>
    </xdr:from>
    <xdr:ext cx="378565" cy="259045"/>
    <xdr:sp macro="" textlink="">
      <xdr:nvSpPr>
        <xdr:cNvPr id="514" name="テキスト ボックス 513"/>
        <xdr:cNvSpPr txBox="1"/>
      </xdr:nvSpPr>
      <xdr:spPr>
        <a:xfrm>
          <a:off x="13514017" y="6767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155004</xdr:rowOff>
    </xdr:from>
    <xdr:to>
      <xdr:col>18</xdr:col>
      <xdr:colOff>492125</xdr:colOff>
      <xdr:row>39</xdr:row>
      <xdr:rowOff>85154</xdr:rowOff>
    </xdr:to>
    <xdr:sp macro="" textlink="">
      <xdr:nvSpPr>
        <xdr:cNvPr id="515" name="円/楕円 514"/>
        <xdr:cNvSpPr/>
      </xdr:nvSpPr>
      <xdr:spPr>
        <a:xfrm>
          <a:off x="12763500" y="66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76281</xdr:rowOff>
    </xdr:from>
    <xdr:ext cx="378565" cy="259045"/>
    <xdr:sp macro="" textlink="">
      <xdr:nvSpPr>
        <xdr:cNvPr id="516" name="テキスト ボックス 515"/>
        <xdr:cNvSpPr txBox="1"/>
      </xdr:nvSpPr>
      <xdr:spPr>
        <a:xfrm>
          <a:off x="12625017" y="676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0" name="テキスト ボックス 52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2" name="テキスト ボックス 53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4" name="テキスト ボックス 53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6" name="テキスト ボックス 53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40" name="直線コネクタ 539"/>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41"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3"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4" name="直線コネクタ 543"/>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6"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7" name="フローチャート : 判断 546"/>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142240</xdr:rowOff>
    </xdr:from>
    <xdr:to>
      <xdr:col>22</xdr:col>
      <xdr:colOff>415925</xdr:colOff>
      <xdr:row>59</xdr:row>
      <xdr:rowOff>72390</xdr:rowOff>
    </xdr:to>
    <xdr:sp macro="" textlink="">
      <xdr:nvSpPr>
        <xdr:cNvPr id="549" name="フローチャート : 判断 548"/>
        <xdr:cNvSpPr/>
      </xdr:nvSpPr>
      <xdr:spPr>
        <a:xfrm>
          <a:off x="15430500" y="100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88917</xdr:rowOff>
    </xdr:from>
    <xdr:ext cx="249299" cy="259045"/>
    <xdr:sp macro="" textlink="">
      <xdr:nvSpPr>
        <xdr:cNvPr id="550" name="テキスト ボックス 549"/>
        <xdr:cNvSpPr txBox="1"/>
      </xdr:nvSpPr>
      <xdr:spPr>
        <a:xfrm>
          <a:off x="15356649" y="9861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119380</xdr:rowOff>
    </xdr:from>
    <xdr:to>
      <xdr:col>21</xdr:col>
      <xdr:colOff>212725</xdr:colOff>
      <xdr:row>59</xdr:row>
      <xdr:rowOff>49530</xdr:rowOff>
    </xdr:to>
    <xdr:sp macro="" textlink="">
      <xdr:nvSpPr>
        <xdr:cNvPr id="552" name="フローチャート : 判断 551"/>
        <xdr:cNvSpPr/>
      </xdr:nvSpPr>
      <xdr:spPr>
        <a:xfrm>
          <a:off x="1454150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66057</xdr:rowOff>
    </xdr:from>
    <xdr:ext cx="249299" cy="259045"/>
    <xdr:sp macro="" textlink="">
      <xdr:nvSpPr>
        <xdr:cNvPr id="553" name="テキスト ボックス 552"/>
        <xdr:cNvSpPr txBox="1"/>
      </xdr:nvSpPr>
      <xdr:spPr>
        <a:xfrm>
          <a:off x="14467649" y="9838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4" name="直線コネクタ 55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96520</xdr:rowOff>
    </xdr:from>
    <xdr:to>
      <xdr:col>20</xdr:col>
      <xdr:colOff>9525</xdr:colOff>
      <xdr:row>59</xdr:row>
      <xdr:rowOff>26670</xdr:rowOff>
    </xdr:to>
    <xdr:sp macro="" textlink="">
      <xdr:nvSpPr>
        <xdr:cNvPr id="555" name="フローチャート : 判断 554"/>
        <xdr:cNvSpPr/>
      </xdr:nvSpPr>
      <xdr:spPr>
        <a:xfrm>
          <a:off x="13652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43197</xdr:rowOff>
    </xdr:from>
    <xdr:ext cx="249299" cy="259045"/>
    <xdr:sp macro="" textlink="">
      <xdr:nvSpPr>
        <xdr:cNvPr id="556" name="テキスト ボックス 555"/>
        <xdr:cNvSpPr txBox="1"/>
      </xdr:nvSpPr>
      <xdr:spPr>
        <a:xfrm>
          <a:off x="13578649" y="981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138430</xdr:rowOff>
    </xdr:from>
    <xdr:to>
      <xdr:col>18</xdr:col>
      <xdr:colOff>492125</xdr:colOff>
      <xdr:row>58</xdr:row>
      <xdr:rowOff>68580</xdr:rowOff>
    </xdr:to>
    <xdr:sp macro="" textlink="">
      <xdr:nvSpPr>
        <xdr:cNvPr id="557" name="フローチャート : 判断 556"/>
        <xdr:cNvSpPr/>
      </xdr:nvSpPr>
      <xdr:spPr>
        <a:xfrm>
          <a:off x="12763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56</xdr:row>
      <xdr:rowOff>85107</xdr:rowOff>
    </xdr:from>
    <xdr:ext cx="313932" cy="259045"/>
    <xdr:sp macro="" textlink="">
      <xdr:nvSpPr>
        <xdr:cNvPr id="558" name="テキスト ボックス 557"/>
        <xdr:cNvSpPr txBox="1"/>
      </xdr:nvSpPr>
      <xdr:spPr>
        <a:xfrm>
          <a:off x="12657333" y="9686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5"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7" name="テキスト ボックス 566"/>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9" name="テキスト ボックス 56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1" name="テキスト ボックス 57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2" name="円/楕円 57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3" name="テキスト ボックス 57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7" name="直線コネクタ 596"/>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8"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9" name="直線コネクタ 598"/>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600"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601" name="直線コネクタ 600"/>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89929</xdr:rowOff>
    </xdr:from>
    <xdr:to>
      <xdr:col>23</xdr:col>
      <xdr:colOff>517525</xdr:colOff>
      <xdr:row>76</xdr:row>
      <xdr:rowOff>91567</xdr:rowOff>
    </xdr:to>
    <xdr:cxnSp macro="">
      <xdr:nvCxnSpPr>
        <xdr:cNvPr id="602" name="直線コネクタ 601"/>
        <xdr:cNvCxnSpPr/>
      </xdr:nvCxnSpPr>
      <xdr:spPr>
        <a:xfrm flipV="1">
          <a:off x="15481300" y="13120129"/>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9453</xdr:rowOff>
    </xdr:from>
    <xdr:ext cx="534377" cy="259045"/>
    <xdr:sp macro="" textlink="">
      <xdr:nvSpPr>
        <xdr:cNvPr id="603" name="公債費平均値テキスト"/>
        <xdr:cNvSpPr txBox="1"/>
      </xdr:nvSpPr>
      <xdr:spPr>
        <a:xfrm>
          <a:off x="16370300" y="12696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4" name="フローチャート : 判断 603"/>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59322</xdr:rowOff>
    </xdr:from>
    <xdr:to>
      <xdr:col>22</xdr:col>
      <xdr:colOff>365125</xdr:colOff>
      <xdr:row>76</xdr:row>
      <xdr:rowOff>91567</xdr:rowOff>
    </xdr:to>
    <xdr:cxnSp macro="">
      <xdr:nvCxnSpPr>
        <xdr:cNvPr id="605" name="直線コネクタ 604"/>
        <xdr:cNvCxnSpPr/>
      </xdr:nvCxnSpPr>
      <xdr:spPr>
        <a:xfrm>
          <a:off x="14592300" y="13089522"/>
          <a:ext cx="889000" cy="3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161519</xdr:rowOff>
    </xdr:from>
    <xdr:to>
      <xdr:col>22</xdr:col>
      <xdr:colOff>415925</xdr:colOff>
      <xdr:row>74</xdr:row>
      <xdr:rowOff>91669</xdr:rowOff>
    </xdr:to>
    <xdr:sp macro="" textlink="">
      <xdr:nvSpPr>
        <xdr:cNvPr id="606" name="フローチャート : 判断 605"/>
        <xdr:cNvSpPr/>
      </xdr:nvSpPr>
      <xdr:spPr>
        <a:xfrm>
          <a:off x="15430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108196</xdr:rowOff>
    </xdr:from>
    <xdr:ext cx="534377" cy="259045"/>
    <xdr:sp macro="" textlink="">
      <xdr:nvSpPr>
        <xdr:cNvPr id="607" name="テキスト ボックス 606"/>
        <xdr:cNvSpPr txBox="1"/>
      </xdr:nvSpPr>
      <xdr:spPr>
        <a:xfrm>
          <a:off x="15214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54305</xdr:rowOff>
    </xdr:from>
    <xdr:to>
      <xdr:col>21</xdr:col>
      <xdr:colOff>161925</xdr:colOff>
      <xdr:row>76</xdr:row>
      <xdr:rowOff>59322</xdr:rowOff>
    </xdr:to>
    <xdr:cxnSp macro="">
      <xdr:nvCxnSpPr>
        <xdr:cNvPr id="608" name="直線コネクタ 607"/>
        <xdr:cNvCxnSpPr/>
      </xdr:nvCxnSpPr>
      <xdr:spPr>
        <a:xfrm>
          <a:off x="13703300" y="13084505"/>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154686</xdr:rowOff>
    </xdr:from>
    <xdr:to>
      <xdr:col>21</xdr:col>
      <xdr:colOff>212725</xdr:colOff>
      <xdr:row>74</xdr:row>
      <xdr:rowOff>84836</xdr:rowOff>
    </xdr:to>
    <xdr:sp macro="" textlink="">
      <xdr:nvSpPr>
        <xdr:cNvPr id="609" name="フローチャート : 判断 608"/>
        <xdr:cNvSpPr/>
      </xdr:nvSpPr>
      <xdr:spPr>
        <a:xfrm>
          <a:off x="14541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101363</xdr:rowOff>
    </xdr:from>
    <xdr:ext cx="534377" cy="259045"/>
    <xdr:sp macro="" textlink="">
      <xdr:nvSpPr>
        <xdr:cNvPr id="610" name="テキスト ボックス 609"/>
        <xdr:cNvSpPr txBox="1"/>
      </xdr:nvSpPr>
      <xdr:spPr>
        <a:xfrm>
          <a:off x="14325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39142</xdr:rowOff>
    </xdr:from>
    <xdr:to>
      <xdr:col>19</xdr:col>
      <xdr:colOff>644525</xdr:colOff>
      <xdr:row>76</xdr:row>
      <xdr:rowOff>54305</xdr:rowOff>
    </xdr:to>
    <xdr:cxnSp macro="">
      <xdr:nvCxnSpPr>
        <xdr:cNvPr id="611" name="直線コネクタ 610"/>
        <xdr:cNvCxnSpPr/>
      </xdr:nvCxnSpPr>
      <xdr:spPr>
        <a:xfrm>
          <a:off x="12814300" y="13069342"/>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151981</xdr:rowOff>
    </xdr:from>
    <xdr:to>
      <xdr:col>20</xdr:col>
      <xdr:colOff>9525</xdr:colOff>
      <xdr:row>74</xdr:row>
      <xdr:rowOff>82131</xdr:rowOff>
    </xdr:to>
    <xdr:sp macro="" textlink="">
      <xdr:nvSpPr>
        <xdr:cNvPr id="612" name="フローチャート : 判断 611"/>
        <xdr:cNvSpPr/>
      </xdr:nvSpPr>
      <xdr:spPr>
        <a:xfrm>
          <a:off x="13652500" y="1266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98658</xdr:rowOff>
    </xdr:from>
    <xdr:ext cx="534377" cy="259045"/>
    <xdr:sp macro="" textlink="">
      <xdr:nvSpPr>
        <xdr:cNvPr id="613" name="テキスト ボックス 612"/>
        <xdr:cNvSpPr txBox="1"/>
      </xdr:nvSpPr>
      <xdr:spPr>
        <a:xfrm>
          <a:off x="13436111" y="124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137313</xdr:rowOff>
    </xdr:from>
    <xdr:to>
      <xdr:col>18</xdr:col>
      <xdr:colOff>492125</xdr:colOff>
      <xdr:row>74</xdr:row>
      <xdr:rowOff>67463</xdr:rowOff>
    </xdr:to>
    <xdr:sp macro="" textlink="">
      <xdr:nvSpPr>
        <xdr:cNvPr id="614" name="フローチャート : 判断 613"/>
        <xdr:cNvSpPr/>
      </xdr:nvSpPr>
      <xdr:spPr>
        <a:xfrm>
          <a:off x="12763500" y="12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83990</xdr:rowOff>
    </xdr:from>
    <xdr:ext cx="534377" cy="259045"/>
    <xdr:sp macro="" textlink="">
      <xdr:nvSpPr>
        <xdr:cNvPr id="615" name="テキスト ボックス 614"/>
        <xdr:cNvSpPr txBox="1"/>
      </xdr:nvSpPr>
      <xdr:spPr>
        <a:xfrm>
          <a:off x="12547111" y="1242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39129</xdr:rowOff>
    </xdr:from>
    <xdr:to>
      <xdr:col>23</xdr:col>
      <xdr:colOff>568325</xdr:colOff>
      <xdr:row>76</xdr:row>
      <xdr:rowOff>140729</xdr:rowOff>
    </xdr:to>
    <xdr:sp macro="" textlink="">
      <xdr:nvSpPr>
        <xdr:cNvPr id="621" name="円/楕円 620"/>
        <xdr:cNvSpPr/>
      </xdr:nvSpPr>
      <xdr:spPr>
        <a:xfrm>
          <a:off x="16268700" y="1306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17556</xdr:rowOff>
    </xdr:from>
    <xdr:ext cx="534377" cy="259045"/>
    <xdr:sp macro="" textlink="">
      <xdr:nvSpPr>
        <xdr:cNvPr id="622" name="公債費該当値テキスト"/>
        <xdr:cNvSpPr txBox="1"/>
      </xdr:nvSpPr>
      <xdr:spPr>
        <a:xfrm>
          <a:off x="16370300" y="130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36,919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40767</xdr:rowOff>
    </xdr:from>
    <xdr:to>
      <xdr:col>22</xdr:col>
      <xdr:colOff>415925</xdr:colOff>
      <xdr:row>76</xdr:row>
      <xdr:rowOff>142367</xdr:rowOff>
    </xdr:to>
    <xdr:sp macro="" textlink="">
      <xdr:nvSpPr>
        <xdr:cNvPr id="623" name="円/楕円 622"/>
        <xdr:cNvSpPr/>
      </xdr:nvSpPr>
      <xdr:spPr>
        <a:xfrm>
          <a:off x="15430500" y="130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133494</xdr:rowOff>
    </xdr:from>
    <xdr:ext cx="534377" cy="259045"/>
    <xdr:sp macro="" textlink="">
      <xdr:nvSpPr>
        <xdr:cNvPr id="624" name="テキスト ボックス 623"/>
        <xdr:cNvSpPr txBox="1"/>
      </xdr:nvSpPr>
      <xdr:spPr>
        <a:xfrm>
          <a:off x="15214111" y="1316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8522</xdr:rowOff>
    </xdr:from>
    <xdr:to>
      <xdr:col>21</xdr:col>
      <xdr:colOff>212725</xdr:colOff>
      <xdr:row>76</xdr:row>
      <xdr:rowOff>110122</xdr:rowOff>
    </xdr:to>
    <xdr:sp macro="" textlink="">
      <xdr:nvSpPr>
        <xdr:cNvPr id="625" name="円/楕円 624"/>
        <xdr:cNvSpPr/>
      </xdr:nvSpPr>
      <xdr:spPr>
        <a:xfrm>
          <a:off x="14541500" y="130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101249</xdr:rowOff>
    </xdr:from>
    <xdr:ext cx="534377" cy="259045"/>
    <xdr:sp macro="" textlink="">
      <xdr:nvSpPr>
        <xdr:cNvPr id="626" name="テキスト ボックス 625"/>
        <xdr:cNvSpPr txBox="1"/>
      </xdr:nvSpPr>
      <xdr:spPr>
        <a:xfrm>
          <a:off x="14325111" y="131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3505</xdr:rowOff>
    </xdr:from>
    <xdr:to>
      <xdr:col>20</xdr:col>
      <xdr:colOff>9525</xdr:colOff>
      <xdr:row>76</xdr:row>
      <xdr:rowOff>105105</xdr:rowOff>
    </xdr:to>
    <xdr:sp macro="" textlink="">
      <xdr:nvSpPr>
        <xdr:cNvPr id="627" name="円/楕円 626"/>
        <xdr:cNvSpPr/>
      </xdr:nvSpPr>
      <xdr:spPr>
        <a:xfrm>
          <a:off x="13652500" y="130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96232</xdr:rowOff>
    </xdr:from>
    <xdr:ext cx="534377" cy="259045"/>
    <xdr:sp macro="" textlink="">
      <xdr:nvSpPr>
        <xdr:cNvPr id="628" name="テキスト ボックス 627"/>
        <xdr:cNvSpPr txBox="1"/>
      </xdr:nvSpPr>
      <xdr:spPr>
        <a:xfrm>
          <a:off x="13436111" y="1312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159792</xdr:rowOff>
    </xdr:from>
    <xdr:to>
      <xdr:col>18</xdr:col>
      <xdr:colOff>492125</xdr:colOff>
      <xdr:row>76</xdr:row>
      <xdr:rowOff>89942</xdr:rowOff>
    </xdr:to>
    <xdr:sp macro="" textlink="">
      <xdr:nvSpPr>
        <xdr:cNvPr id="629" name="円/楕円 628"/>
        <xdr:cNvSpPr/>
      </xdr:nvSpPr>
      <xdr:spPr>
        <a:xfrm>
          <a:off x="12763500" y="130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81069</xdr:rowOff>
    </xdr:from>
    <xdr:ext cx="534377" cy="259045"/>
    <xdr:sp macro="" textlink="">
      <xdr:nvSpPr>
        <xdr:cNvPr id="630" name="テキスト ボックス 629"/>
        <xdr:cNvSpPr txBox="1"/>
      </xdr:nvSpPr>
      <xdr:spPr>
        <a:xfrm>
          <a:off x="12547111" y="1311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4" name="テキスト ボックス 64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6" name="テキスト ボックス 64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8" name="テキスト ボックス 64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0" name="テキスト ボックス 64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6" name="直線コネクタ 655"/>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7" name="積立金最小値テキスト"/>
        <xdr:cNvSpPr txBox="1"/>
      </xdr:nvSpPr>
      <xdr:spPr>
        <a:xfrm>
          <a:off x="16370300" y="1708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8" name="直線コネクタ 657"/>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9" name="積立金最大値テキスト"/>
        <xdr:cNvSpPr txBox="1"/>
      </xdr:nvSpPr>
      <xdr:spPr>
        <a:xfrm>
          <a:off x="16370300" y="1543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60" name="直線コネクタ 659"/>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90447</xdr:rowOff>
    </xdr:from>
    <xdr:to>
      <xdr:col>23</xdr:col>
      <xdr:colOff>517525</xdr:colOff>
      <xdr:row>99</xdr:row>
      <xdr:rowOff>90636</xdr:rowOff>
    </xdr:to>
    <xdr:cxnSp macro="">
      <xdr:nvCxnSpPr>
        <xdr:cNvPr id="661" name="直線コネクタ 660"/>
        <xdr:cNvCxnSpPr/>
      </xdr:nvCxnSpPr>
      <xdr:spPr>
        <a:xfrm flipV="1">
          <a:off x="15481300" y="17063997"/>
          <a:ext cx="8382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26559</xdr:rowOff>
    </xdr:from>
    <xdr:ext cx="534377" cy="259045"/>
    <xdr:sp macro="" textlink="">
      <xdr:nvSpPr>
        <xdr:cNvPr id="662" name="積立金平均値テキスト"/>
        <xdr:cNvSpPr txBox="1"/>
      </xdr:nvSpPr>
      <xdr:spPr>
        <a:xfrm>
          <a:off x="16370300" y="16828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3" name="フローチャート : 判断 662"/>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75234</xdr:rowOff>
    </xdr:from>
    <xdr:to>
      <xdr:col>22</xdr:col>
      <xdr:colOff>365125</xdr:colOff>
      <xdr:row>99</xdr:row>
      <xdr:rowOff>90636</xdr:rowOff>
    </xdr:to>
    <xdr:cxnSp macro="">
      <xdr:nvCxnSpPr>
        <xdr:cNvPr id="664" name="直線コネクタ 663"/>
        <xdr:cNvCxnSpPr/>
      </xdr:nvCxnSpPr>
      <xdr:spPr>
        <a:xfrm>
          <a:off x="14592300" y="17048784"/>
          <a:ext cx="889000" cy="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119033</xdr:rowOff>
    </xdr:from>
    <xdr:to>
      <xdr:col>22</xdr:col>
      <xdr:colOff>415925</xdr:colOff>
      <xdr:row>99</xdr:row>
      <xdr:rowOff>49183</xdr:rowOff>
    </xdr:to>
    <xdr:sp macro="" textlink="">
      <xdr:nvSpPr>
        <xdr:cNvPr id="665" name="フローチャート : 判断 664"/>
        <xdr:cNvSpPr/>
      </xdr:nvSpPr>
      <xdr:spPr>
        <a:xfrm>
          <a:off x="15430500" y="1692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65710</xdr:rowOff>
    </xdr:from>
    <xdr:ext cx="534377" cy="259045"/>
    <xdr:sp macro="" textlink="">
      <xdr:nvSpPr>
        <xdr:cNvPr id="666" name="テキスト ボックス 665"/>
        <xdr:cNvSpPr txBox="1"/>
      </xdr:nvSpPr>
      <xdr:spPr>
        <a:xfrm>
          <a:off x="15214111" y="1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69039</xdr:rowOff>
    </xdr:from>
    <xdr:to>
      <xdr:col>21</xdr:col>
      <xdr:colOff>161925</xdr:colOff>
      <xdr:row>99</xdr:row>
      <xdr:rowOff>75234</xdr:rowOff>
    </xdr:to>
    <xdr:cxnSp macro="">
      <xdr:nvCxnSpPr>
        <xdr:cNvPr id="667" name="直線コネクタ 666"/>
        <xdr:cNvCxnSpPr/>
      </xdr:nvCxnSpPr>
      <xdr:spPr>
        <a:xfrm>
          <a:off x="13703300" y="17042589"/>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126681</xdr:rowOff>
    </xdr:from>
    <xdr:to>
      <xdr:col>21</xdr:col>
      <xdr:colOff>212725</xdr:colOff>
      <xdr:row>99</xdr:row>
      <xdr:rowOff>56831</xdr:rowOff>
    </xdr:to>
    <xdr:sp macro="" textlink="">
      <xdr:nvSpPr>
        <xdr:cNvPr id="668" name="フローチャート : 判断 667"/>
        <xdr:cNvSpPr/>
      </xdr:nvSpPr>
      <xdr:spPr>
        <a:xfrm>
          <a:off x="14541500" y="1692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73358</xdr:rowOff>
    </xdr:from>
    <xdr:ext cx="534377" cy="259045"/>
    <xdr:sp macro="" textlink="">
      <xdr:nvSpPr>
        <xdr:cNvPr id="669" name="テキスト ボックス 668"/>
        <xdr:cNvSpPr txBox="1"/>
      </xdr:nvSpPr>
      <xdr:spPr>
        <a:xfrm>
          <a:off x="14325111" y="1670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57620</xdr:rowOff>
    </xdr:from>
    <xdr:to>
      <xdr:col>19</xdr:col>
      <xdr:colOff>644525</xdr:colOff>
      <xdr:row>99</xdr:row>
      <xdr:rowOff>69039</xdr:rowOff>
    </xdr:to>
    <xdr:cxnSp macro="">
      <xdr:nvCxnSpPr>
        <xdr:cNvPr id="670" name="直線コネクタ 669"/>
        <xdr:cNvCxnSpPr/>
      </xdr:nvCxnSpPr>
      <xdr:spPr>
        <a:xfrm>
          <a:off x="12814300" y="17031170"/>
          <a:ext cx="889000" cy="1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37830</xdr:rowOff>
    </xdr:from>
    <xdr:to>
      <xdr:col>20</xdr:col>
      <xdr:colOff>9525</xdr:colOff>
      <xdr:row>98</xdr:row>
      <xdr:rowOff>139430</xdr:rowOff>
    </xdr:to>
    <xdr:sp macro="" textlink="">
      <xdr:nvSpPr>
        <xdr:cNvPr id="671" name="フローチャート : 判断 670"/>
        <xdr:cNvSpPr/>
      </xdr:nvSpPr>
      <xdr:spPr>
        <a:xfrm>
          <a:off x="13652500" y="1683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155957</xdr:rowOff>
    </xdr:from>
    <xdr:ext cx="534377" cy="259045"/>
    <xdr:sp macro="" textlink="">
      <xdr:nvSpPr>
        <xdr:cNvPr id="672" name="テキスト ボックス 671"/>
        <xdr:cNvSpPr txBox="1"/>
      </xdr:nvSpPr>
      <xdr:spPr>
        <a:xfrm>
          <a:off x="13436111" y="166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133395</xdr:rowOff>
    </xdr:from>
    <xdr:to>
      <xdr:col>18</xdr:col>
      <xdr:colOff>492125</xdr:colOff>
      <xdr:row>99</xdr:row>
      <xdr:rowOff>63545</xdr:rowOff>
    </xdr:to>
    <xdr:sp macro="" textlink="">
      <xdr:nvSpPr>
        <xdr:cNvPr id="673" name="フローチャート : 判断 672"/>
        <xdr:cNvSpPr/>
      </xdr:nvSpPr>
      <xdr:spPr>
        <a:xfrm>
          <a:off x="12763500" y="169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80072</xdr:rowOff>
    </xdr:from>
    <xdr:ext cx="534377" cy="259045"/>
    <xdr:sp macro="" textlink="">
      <xdr:nvSpPr>
        <xdr:cNvPr id="674" name="テキスト ボックス 673"/>
        <xdr:cNvSpPr txBox="1"/>
      </xdr:nvSpPr>
      <xdr:spPr>
        <a:xfrm>
          <a:off x="12547111" y="167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39647</xdr:rowOff>
    </xdr:from>
    <xdr:to>
      <xdr:col>23</xdr:col>
      <xdr:colOff>568325</xdr:colOff>
      <xdr:row>99</xdr:row>
      <xdr:rowOff>141247</xdr:rowOff>
    </xdr:to>
    <xdr:sp macro="" textlink="">
      <xdr:nvSpPr>
        <xdr:cNvPr id="680" name="円/楕円 679"/>
        <xdr:cNvSpPr/>
      </xdr:nvSpPr>
      <xdr:spPr>
        <a:xfrm>
          <a:off x="16268700" y="170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153559</xdr:rowOff>
    </xdr:from>
    <xdr:ext cx="469744" cy="259045"/>
    <xdr:sp macro="" textlink="">
      <xdr:nvSpPr>
        <xdr:cNvPr id="681" name="積立金該当値テキスト"/>
        <xdr:cNvSpPr txBox="1"/>
      </xdr:nvSpPr>
      <xdr:spPr>
        <a:xfrm>
          <a:off x="16370300" y="1695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2,582</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39836</xdr:rowOff>
    </xdr:from>
    <xdr:to>
      <xdr:col>22</xdr:col>
      <xdr:colOff>415925</xdr:colOff>
      <xdr:row>99</xdr:row>
      <xdr:rowOff>141436</xdr:rowOff>
    </xdr:to>
    <xdr:sp macro="" textlink="">
      <xdr:nvSpPr>
        <xdr:cNvPr id="682" name="円/楕円 681"/>
        <xdr:cNvSpPr/>
      </xdr:nvSpPr>
      <xdr:spPr>
        <a:xfrm>
          <a:off x="15430500" y="170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132563</xdr:rowOff>
    </xdr:from>
    <xdr:ext cx="469744" cy="259045"/>
    <xdr:sp macro="" textlink="">
      <xdr:nvSpPr>
        <xdr:cNvPr id="683" name="テキスト ボックス 682"/>
        <xdr:cNvSpPr txBox="1"/>
      </xdr:nvSpPr>
      <xdr:spPr>
        <a:xfrm>
          <a:off x="15246427" y="1710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24434</xdr:rowOff>
    </xdr:from>
    <xdr:to>
      <xdr:col>21</xdr:col>
      <xdr:colOff>212725</xdr:colOff>
      <xdr:row>99</xdr:row>
      <xdr:rowOff>126034</xdr:rowOff>
    </xdr:to>
    <xdr:sp macro="" textlink="">
      <xdr:nvSpPr>
        <xdr:cNvPr id="684" name="円/楕円 683"/>
        <xdr:cNvSpPr/>
      </xdr:nvSpPr>
      <xdr:spPr>
        <a:xfrm>
          <a:off x="14541500" y="169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117161</xdr:rowOff>
    </xdr:from>
    <xdr:ext cx="469744" cy="259045"/>
    <xdr:sp macro="" textlink="">
      <xdr:nvSpPr>
        <xdr:cNvPr id="685" name="テキスト ボックス 684"/>
        <xdr:cNvSpPr txBox="1"/>
      </xdr:nvSpPr>
      <xdr:spPr>
        <a:xfrm>
          <a:off x="14357427" y="1709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7,240</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18239</xdr:rowOff>
    </xdr:from>
    <xdr:to>
      <xdr:col>20</xdr:col>
      <xdr:colOff>9525</xdr:colOff>
      <xdr:row>99</xdr:row>
      <xdr:rowOff>119839</xdr:rowOff>
    </xdr:to>
    <xdr:sp macro="" textlink="">
      <xdr:nvSpPr>
        <xdr:cNvPr id="686" name="円/楕円 685"/>
        <xdr:cNvSpPr/>
      </xdr:nvSpPr>
      <xdr:spPr>
        <a:xfrm>
          <a:off x="13652500" y="169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110966</xdr:rowOff>
    </xdr:from>
    <xdr:ext cx="469744" cy="259045"/>
    <xdr:sp macro="" textlink="">
      <xdr:nvSpPr>
        <xdr:cNvPr id="687" name="テキスト ボックス 686"/>
        <xdr:cNvSpPr txBox="1"/>
      </xdr:nvSpPr>
      <xdr:spPr>
        <a:xfrm>
          <a:off x="13468427" y="1708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6820</xdr:rowOff>
    </xdr:from>
    <xdr:to>
      <xdr:col>18</xdr:col>
      <xdr:colOff>492125</xdr:colOff>
      <xdr:row>99</xdr:row>
      <xdr:rowOff>108420</xdr:rowOff>
    </xdr:to>
    <xdr:sp macro="" textlink="">
      <xdr:nvSpPr>
        <xdr:cNvPr id="688" name="円/楕円 687"/>
        <xdr:cNvSpPr/>
      </xdr:nvSpPr>
      <xdr:spPr>
        <a:xfrm>
          <a:off x="12763500" y="169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99547</xdr:rowOff>
    </xdr:from>
    <xdr:ext cx="534377" cy="259045"/>
    <xdr:sp macro="" textlink="">
      <xdr:nvSpPr>
        <xdr:cNvPr id="689" name="テキスト ボックス 688"/>
        <xdr:cNvSpPr txBox="1"/>
      </xdr:nvSpPr>
      <xdr:spPr>
        <a:xfrm>
          <a:off x="12547111" y="1707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11" name="直線コネクタ 710"/>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4"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5" name="直線コネクタ 714"/>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35138</xdr:rowOff>
    </xdr:from>
    <xdr:to>
      <xdr:col>32</xdr:col>
      <xdr:colOff>187325</xdr:colOff>
      <xdr:row>38</xdr:row>
      <xdr:rowOff>72949</xdr:rowOff>
    </xdr:to>
    <xdr:cxnSp macro="">
      <xdr:nvCxnSpPr>
        <xdr:cNvPr id="716" name="直線コネクタ 715"/>
        <xdr:cNvCxnSpPr/>
      </xdr:nvCxnSpPr>
      <xdr:spPr>
        <a:xfrm flipV="1">
          <a:off x="21323300" y="6550238"/>
          <a:ext cx="838200" cy="3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156400</xdr:rowOff>
    </xdr:from>
    <xdr:ext cx="469744" cy="259045"/>
    <xdr:sp macro="" textlink="">
      <xdr:nvSpPr>
        <xdr:cNvPr id="717" name="投資及び出資金平均値テキスト"/>
        <xdr:cNvSpPr txBox="1"/>
      </xdr:nvSpPr>
      <xdr:spPr>
        <a:xfrm>
          <a:off x="22212300" y="6328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8" name="フローチャート : 判断 717"/>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43093</xdr:rowOff>
    </xdr:from>
    <xdr:to>
      <xdr:col>31</xdr:col>
      <xdr:colOff>34925</xdr:colOff>
      <xdr:row>38</xdr:row>
      <xdr:rowOff>72949</xdr:rowOff>
    </xdr:to>
    <xdr:cxnSp macro="">
      <xdr:nvCxnSpPr>
        <xdr:cNvPr id="719" name="直線コネクタ 718"/>
        <xdr:cNvCxnSpPr/>
      </xdr:nvCxnSpPr>
      <xdr:spPr>
        <a:xfrm>
          <a:off x="20434300" y="6558193"/>
          <a:ext cx="889000" cy="2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20" name="フローチャート : 判断 719"/>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1" name="テキスト ボックス 720"/>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43093</xdr:rowOff>
    </xdr:from>
    <xdr:to>
      <xdr:col>29</xdr:col>
      <xdr:colOff>517525</xdr:colOff>
      <xdr:row>38</xdr:row>
      <xdr:rowOff>56352</xdr:rowOff>
    </xdr:to>
    <xdr:cxnSp macro="">
      <xdr:nvCxnSpPr>
        <xdr:cNvPr id="722" name="直線コネクタ 721"/>
        <xdr:cNvCxnSpPr/>
      </xdr:nvCxnSpPr>
      <xdr:spPr>
        <a:xfrm flipV="1">
          <a:off x="19545300" y="6558193"/>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3" name="フローチャート : 判断 722"/>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4" name="テキスト ボックス 723"/>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56352</xdr:rowOff>
    </xdr:from>
    <xdr:to>
      <xdr:col>28</xdr:col>
      <xdr:colOff>314325</xdr:colOff>
      <xdr:row>38</xdr:row>
      <xdr:rowOff>69200</xdr:rowOff>
    </xdr:to>
    <xdr:cxnSp macro="">
      <xdr:nvCxnSpPr>
        <xdr:cNvPr id="725" name="直線コネクタ 724"/>
        <xdr:cNvCxnSpPr/>
      </xdr:nvCxnSpPr>
      <xdr:spPr>
        <a:xfrm flipV="1">
          <a:off x="18656300" y="6571452"/>
          <a:ext cx="8890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6" name="フローチャート : 判断 725"/>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7" name="テキスト ボックス 726"/>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8" name="フローチャート : 判断 727"/>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9" name="テキスト ボックス 728"/>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155789</xdr:rowOff>
    </xdr:from>
    <xdr:to>
      <xdr:col>32</xdr:col>
      <xdr:colOff>238125</xdr:colOff>
      <xdr:row>38</xdr:row>
      <xdr:rowOff>85939</xdr:rowOff>
    </xdr:to>
    <xdr:sp macro="" textlink="">
      <xdr:nvSpPr>
        <xdr:cNvPr id="735" name="円/楕円 734"/>
        <xdr:cNvSpPr/>
      </xdr:nvSpPr>
      <xdr:spPr>
        <a:xfrm>
          <a:off x="22110700" y="64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111950</xdr:rowOff>
    </xdr:from>
    <xdr:ext cx="469744" cy="259045"/>
    <xdr:sp macro="" textlink="">
      <xdr:nvSpPr>
        <xdr:cNvPr id="736" name="投資及び出資金該当値テキスト"/>
        <xdr:cNvSpPr txBox="1"/>
      </xdr:nvSpPr>
      <xdr:spPr>
        <a:xfrm>
          <a:off x="22212300" y="645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22149</xdr:rowOff>
    </xdr:from>
    <xdr:to>
      <xdr:col>31</xdr:col>
      <xdr:colOff>85725</xdr:colOff>
      <xdr:row>38</xdr:row>
      <xdr:rowOff>123749</xdr:rowOff>
    </xdr:to>
    <xdr:sp macro="" textlink="">
      <xdr:nvSpPr>
        <xdr:cNvPr id="737" name="円/楕円 736"/>
        <xdr:cNvSpPr/>
      </xdr:nvSpPr>
      <xdr:spPr>
        <a:xfrm>
          <a:off x="21272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114876</xdr:rowOff>
    </xdr:from>
    <xdr:ext cx="469744" cy="259045"/>
    <xdr:sp macro="" textlink="">
      <xdr:nvSpPr>
        <xdr:cNvPr id="738" name="テキスト ボックス 737"/>
        <xdr:cNvSpPr txBox="1"/>
      </xdr:nvSpPr>
      <xdr:spPr>
        <a:xfrm>
          <a:off x="21088427"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163743</xdr:rowOff>
    </xdr:from>
    <xdr:to>
      <xdr:col>29</xdr:col>
      <xdr:colOff>568325</xdr:colOff>
      <xdr:row>38</xdr:row>
      <xdr:rowOff>93893</xdr:rowOff>
    </xdr:to>
    <xdr:sp macro="" textlink="">
      <xdr:nvSpPr>
        <xdr:cNvPr id="739" name="円/楕円 738"/>
        <xdr:cNvSpPr/>
      </xdr:nvSpPr>
      <xdr:spPr>
        <a:xfrm>
          <a:off x="20383500" y="650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110420</xdr:rowOff>
    </xdr:from>
    <xdr:ext cx="469744" cy="259045"/>
    <xdr:sp macro="" textlink="">
      <xdr:nvSpPr>
        <xdr:cNvPr id="740" name="テキスト ボックス 739"/>
        <xdr:cNvSpPr txBox="1"/>
      </xdr:nvSpPr>
      <xdr:spPr>
        <a:xfrm>
          <a:off x="20199427" y="628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5552</xdr:rowOff>
    </xdr:from>
    <xdr:to>
      <xdr:col>28</xdr:col>
      <xdr:colOff>365125</xdr:colOff>
      <xdr:row>38</xdr:row>
      <xdr:rowOff>107152</xdr:rowOff>
    </xdr:to>
    <xdr:sp macro="" textlink="">
      <xdr:nvSpPr>
        <xdr:cNvPr id="741" name="円/楕円 740"/>
        <xdr:cNvSpPr/>
      </xdr:nvSpPr>
      <xdr:spPr>
        <a:xfrm>
          <a:off x="19494500" y="652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123679</xdr:rowOff>
    </xdr:from>
    <xdr:ext cx="469744" cy="259045"/>
    <xdr:sp macro="" textlink="">
      <xdr:nvSpPr>
        <xdr:cNvPr id="742" name="テキスト ボックス 741"/>
        <xdr:cNvSpPr txBox="1"/>
      </xdr:nvSpPr>
      <xdr:spPr>
        <a:xfrm>
          <a:off x="19310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18400</xdr:rowOff>
    </xdr:from>
    <xdr:to>
      <xdr:col>27</xdr:col>
      <xdr:colOff>161925</xdr:colOff>
      <xdr:row>38</xdr:row>
      <xdr:rowOff>120000</xdr:rowOff>
    </xdr:to>
    <xdr:sp macro="" textlink="">
      <xdr:nvSpPr>
        <xdr:cNvPr id="743" name="円/楕円 742"/>
        <xdr:cNvSpPr/>
      </xdr:nvSpPr>
      <xdr:spPr>
        <a:xfrm>
          <a:off x="18605500" y="65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136527</xdr:rowOff>
    </xdr:from>
    <xdr:ext cx="469744" cy="259045"/>
    <xdr:sp macro="" textlink="">
      <xdr:nvSpPr>
        <xdr:cNvPr id="744" name="テキスト ボックス 743"/>
        <xdr:cNvSpPr txBox="1"/>
      </xdr:nvSpPr>
      <xdr:spPr>
        <a:xfrm>
          <a:off x="18421427" y="63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70" name="直線コネクタ 769"/>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3"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4" name="直線コネクタ 773"/>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119485</xdr:rowOff>
    </xdr:from>
    <xdr:to>
      <xdr:col>32</xdr:col>
      <xdr:colOff>187325</xdr:colOff>
      <xdr:row>58</xdr:row>
      <xdr:rowOff>169157</xdr:rowOff>
    </xdr:to>
    <xdr:cxnSp macro="">
      <xdr:nvCxnSpPr>
        <xdr:cNvPr id="775" name="直線コネクタ 774"/>
        <xdr:cNvCxnSpPr/>
      </xdr:nvCxnSpPr>
      <xdr:spPr>
        <a:xfrm flipV="1">
          <a:off x="21323300" y="10063585"/>
          <a:ext cx="8382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33138</xdr:rowOff>
    </xdr:from>
    <xdr:ext cx="469744" cy="259045"/>
    <xdr:sp macro="" textlink="">
      <xdr:nvSpPr>
        <xdr:cNvPr id="776" name="貸付金平均値テキスト"/>
        <xdr:cNvSpPr txBox="1"/>
      </xdr:nvSpPr>
      <xdr:spPr>
        <a:xfrm>
          <a:off x="22212300" y="980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7" name="フローチャート : 判断 776"/>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147472</xdr:rowOff>
    </xdr:from>
    <xdr:to>
      <xdr:col>31</xdr:col>
      <xdr:colOff>34925</xdr:colOff>
      <xdr:row>58</xdr:row>
      <xdr:rowOff>169157</xdr:rowOff>
    </xdr:to>
    <xdr:cxnSp macro="">
      <xdr:nvCxnSpPr>
        <xdr:cNvPr id="778" name="直線コネクタ 777"/>
        <xdr:cNvCxnSpPr/>
      </xdr:nvCxnSpPr>
      <xdr:spPr>
        <a:xfrm>
          <a:off x="20434300" y="10091572"/>
          <a:ext cx="889000" cy="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165840</xdr:rowOff>
    </xdr:from>
    <xdr:to>
      <xdr:col>31</xdr:col>
      <xdr:colOff>85725</xdr:colOff>
      <xdr:row>58</xdr:row>
      <xdr:rowOff>95990</xdr:rowOff>
    </xdr:to>
    <xdr:sp macro="" textlink="">
      <xdr:nvSpPr>
        <xdr:cNvPr id="779" name="フローチャート : 判断 778"/>
        <xdr:cNvSpPr/>
      </xdr:nvSpPr>
      <xdr:spPr>
        <a:xfrm>
          <a:off x="21272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112517</xdr:rowOff>
    </xdr:from>
    <xdr:ext cx="469744" cy="259045"/>
    <xdr:sp macro="" textlink="">
      <xdr:nvSpPr>
        <xdr:cNvPr id="780" name="テキスト ボックス 779"/>
        <xdr:cNvSpPr txBox="1"/>
      </xdr:nvSpPr>
      <xdr:spPr>
        <a:xfrm>
          <a:off x="21088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147472</xdr:rowOff>
    </xdr:from>
    <xdr:to>
      <xdr:col>29</xdr:col>
      <xdr:colOff>517525</xdr:colOff>
      <xdr:row>59</xdr:row>
      <xdr:rowOff>61616</xdr:rowOff>
    </xdr:to>
    <xdr:cxnSp macro="">
      <xdr:nvCxnSpPr>
        <xdr:cNvPr id="781" name="直線コネクタ 780"/>
        <xdr:cNvCxnSpPr/>
      </xdr:nvCxnSpPr>
      <xdr:spPr>
        <a:xfrm flipV="1">
          <a:off x="19545300" y="10091572"/>
          <a:ext cx="889000" cy="8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155292</xdr:rowOff>
    </xdr:from>
    <xdr:to>
      <xdr:col>29</xdr:col>
      <xdr:colOff>568325</xdr:colOff>
      <xdr:row>58</xdr:row>
      <xdr:rowOff>85442</xdr:rowOff>
    </xdr:to>
    <xdr:sp macro="" textlink="">
      <xdr:nvSpPr>
        <xdr:cNvPr id="782" name="フローチャート : 判断 781"/>
        <xdr:cNvSpPr/>
      </xdr:nvSpPr>
      <xdr:spPr>
        <a:xfrm>
          <a:off x="20383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101969</xdr:rowOff>
    </xdr:from>
    <xdr:ext cx="469744" cy="259045"/>
    <xdr:sp macro="" textlink="">
      <xdr:nvSpPr>
        <xdr:cNvPr id="783" name="テキスト ボックス 782"/>
        <xdr:cNvSpPr txBox="1"/>
      </xdr:nvSpPr>
      <xdr:spPr>
        <a:xfrm>
          <a:off x="20199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114488</xdr:rowOff>
    </xdr:from>
    <xdr:to>
      <xdr:col>28</xdr:col>
      <xdr:colOff>314325</xdr:colOff>
      <xdr:row>59</xdr:row>
      <xdr:rowOff>61616</xdr:rowOff>
    </xdr:to>
    <xdr:cxnSp macro="">
      <xdr:nvCxnSpPr>
        <xdr:cNvPr id="784" name="直線コネクタ 783"/>
        <xdr:cNvCxnSpPr/>
      </xdr:nvCxnSpPr>
      <xdr:spPr>
        <a:xfrm>
          <a:off x="18656300" y="10058588"/>
          <a:ext cx="889000" cy="1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151895</xdr:rowOff>
    </xdr:from>
    <xdr:to>
      <xdr:col>28</xdr:col>
      <xdr:colOff>365125</xdr:colOff>
      <xdr:row>58</xdr:row>
      <xdr:rowOff>82045</xdr:rowOff>
    </xdr:to>
    <xdr:sp macro="" textlink="">
      <xdr:nvSpPr>
        <xdr:cNvPr id="785" name="フローチャート : 判断 784"/>
        <xdr:cNvSpPr/>
      </xdr:nvSpPr>
      <xdr:spPr>
        <a:xfrm>
          <a:off x="19494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98572</xdr:rowOff>
    </xdr:from>
    <xdr:ext cx="469744" cy="259045"/>
    <xdr:sp macro="" textlink="">
      <xdr:nvSpPr>
        <xdr:cNvPr id="786" name="テキスト ボックス 785"/>
        <xdr:cNvSpPr txBox="1"/>
      </xdr:nvSpPr>
      <xdr:spPr>
        <a:xfrm>
          <a:off x="19310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139388</xdr:rowOff>
    </xdr:from>
    <xdr:to>
      <xdr:col>27</xdr:col>
      <xdr:colOff>161925</xdr:colOff>
      <xdr:row>58</xdr:row>
      <xdr:rowOff>69538</xdr:rowOff>
    </xdr:to>
    <xdr:sp macro="" textlink="">
      <xdr:nvSpPr>
        <xdr:cNvPr id="787" name="フローチャート : 判断 786"/>
        <xdr:cNvSpPr/>
      </xdr:nvSpPr>
      <xdr:spPr>
        <a:xfrm>
          <a:off x="18605500" y="991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86065</xdr:rowOff>
    </xdr:from>
    <xdr:ext cx="469744" cy="259045"/>
    <xdr:sp macro="" textlink="">
      <xdr:nvSpPr>
        <xdr:cNvPr id="788" name="テキスト ボックス 787"/>
        <xdr:cNvSpPr txBox="1"/>
      </xdr:nvSpPr>
      <xdr:spPr>
        <a:xfrm>
          <a:off x="18421427" y="96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68685</xdr:rowOff>
    </xdr:from>
    <xdr:to>
      <xdr:col>32</xdr:col>
      <xdr:colOff>238125</xdr:colOff>
      <xdr:row>58</xdr:row>
      <xdr:rowOff>170285</xdr:rowOff>
    </xdr:to>
    <xdr:sp macro="" textlink="">
      <xdr:nvSpPr>
        <xdr:cNvPr id="794" name="円/楕円 793"/>
        <xdr:cNvSpPr/>
      </xdr:nvSpPr>
      <xdr:spPr>
        <a:xfrm>
          <a:off x="22110700" y="1001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47112</xdr:rowOff>
    </xdr:from>
    <xdr:ext cx="469744" cy="259045"/>
    <xdr:sp macro="" textlink="">
      <xdr:nvSpPr>
        <xdr:cNvPr id="795" name="貸付金該当値テキスト"/>
        <xdr:cNvSpPr txBox="1"/>
      </xdr:nvSpPr>
      <xdr:spPr>
        <a:xfrm>
          <a:off x="22212300" y="999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118357</xdr:rowOff>
    </xdr:from>
    <xdr:to>
      <xdr:col>31</xdr:col>
      <xdr:colOff>85725</xdr:colOff>
      <xdr:row>59</xdr:row>
      <xdr:rowOff>48507</xdr:rowOff>
    </xdr:to>
    <xdr:sp macro="" textlink="">
      <xdr:nvSpPr>
        <xdr:cNvPr id="796" name="円/楕円 795"/>
        <xdr:cNvSpPr/>
      </xdr:nvSpPr>
      <xdr:spPr>
        <a:xfrm>
          <a:off x="21272500" y="100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39634</xdr:rowOff>
    </xdr:from>
    <xdr:ext cx="469744" cy="259045"/>
    <xdr:sp macro="" textlink="">
      <xdr:nvSpPr>
        <xdr:cNvPr id="797" name="テキスト ボックス 796"/>
        <xdr:cNvSpPr txBox="1"/>
      </xdr:nvSpPr>
      <xdr:spPr>
        <a:xfrm>
          <a:off x="21088427" y="101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96672</xdr:rowOff>
    </xdr:from>
    <xdr:to>
      <xdr:col>29</xdr:col>
      <xdr:colOff>568325</xdr:colOff>
      <xdr:row>59</xdr:row>
      <xdr:rowOff>26822</xdr:rowOff>
    </xdr:to>
    <xdr:sp macro="" textlink="">
      <xdr:nvSpPr>
        <xdr:cNvPr id="798" name="円/楕円 797"/>
        <xdr:cNvSpPr/>
      </xdr:nvSpPr>
      <xdr:spPr>
        <a:xfrm>
          <a:off x="20383500" y="100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17949</xdr:rowOff>
    </xdr:from>
    <xdr:ext cx="469744" cy="259045"/>
    <xdr:sp macro="" textlink="">
      <xdr:nvSpPr>
        <xdr:cNvPr id="799" name="テキスト ボックス 798"/>
        <xdr:cNvSpPr txBox="1"/>
      </xdr:nvSpPr>
      <xdr:spPr>
        <a:xfrm>
          <a:off x="20199427" y="1013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10816</xdr:rowOff>
    </xdr:from>
    <xdr:to>
      <xdr:col>28</xdr:col>
      <xdr:colOff>365125</xdr:colOff>
      <xdr:row>59</xdr:row>
      <xdr:rowOff>112416</xdr:rowOff>
    </xdr:to>
    <xdr:sp macro="" textlink="">
      <xdr:nvSpPr>
        <xdr:cNvPr id="800" name="円/楕円 799"/>
        <xdr:cNvSpPr/>
      </xdr:nvSpPr>
      <xdr:spPr>
        <a:xfrm>
          <a:off x="19494500" y="101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103543</xdr:rowOff>
    </xdr:from>
    <xdr:ext cx="469744" cy="259045"/>
    <xdr:sp macro="" textlink="">
      <xdr:nvSpPr>
        <xdr:cNvPr id="801" name="テキスト ボックス 800"/>
        <xdr:cNvSpPr txBox="1"/>
      </xdr:nvSpPr>
      <xdr:spPr>
        <a:xfrm>
          <a:off x="19310427" y="1021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63688</xdr:rowOff>
    </xdr:from>
    <xdr:to>
      <xdr:col>27</xdr:col>
      <xdr:colOff>161925</xdr:colOff>
      <xdr:row>58</xdr:row>
      <xdr:rowOff>165288</xdr:rowOff>
    </xdr:to>
    <xdr:sp macro="" textlink="">
      <xdr:nvSpPr>
        <xdr:cNvPr id="802" name="円/楕円 801"/>
        <xdr:cNvSpPr/>
      </xdr:nvSpPr>
      <xdr:spPr>
        <a:xfrm>
          <a:off x="18605500" y="1000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156415</xdr:rowOff>
    </xdr:from>
    <xdr:ext cx="469744" cy="259045"/>
    <xdr:sp macro="" textlink="">
      <xdr:nvSpPr>
        <xdr:cNvPr id="803" name="テキスト ボックス 802"/>
        <xdr:cNvSpPr txBox="1"/>
      </xdr:nvSpPr>
      <xdr:spPr>
        <a:xfrm>
          <a:off x="18421427" y="10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8" name="テキスト ボックス 81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0" name="テキスト ボックス 81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2" name="テキスト ボックス 82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54177</xdr:rowOff>
    </xdr:from>
    <xdr:to>
      <xdr:col>32</xdr:col>
      <xdr:colOff>186689</xdr:colOff>
      <xdr:row>79</xdr:row>
      <xdr:rowOff>79890</xdr:rowOff>
    </xdr:to>
    <xdr:cxnSp macro="">
      <xdr:nvCxnSpPr>
        <xdr:cNvPr id="826" name="直線コネクタ 825"/>
        <xdr:cNvCxnSpPr/>
      </xdr:nvCxnSpPr>
      <xdr:spPr>
        <a:xfrm flipV="1">
          <a:off x="22159595" y="12227127"/>
          <a:ext cx="1269" cy="139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83717</xdr:rowOff>
    </xdr:from>
    <xdr:ext cx="534377" cy="259045"/>
    <xdr:sp macro="" textlink="">
      <xdr:nvSpPr>
        <xdr:cNvPr id="827" name="繰出金最小値テキスト"/>
        <xdr:cNvSpPr txBox="1"/>
      </xdr:nvSpPr>
      <xdr:spPr>
        <a:xfrm>
          <a:off x="22212300" y="136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79890</xdr:rowOff>
    </xdr:from>
    <xdr:to>
      <xdr:col>32</xdr:col>
      <xdr:colOff>276225</xdr:colOff>
      <xdr:row>79</xdr:row>
      <xdr:rowOff>79890</xdr:rowOff>
    </xdr:to>
    <xdr:cxnSp macro="">
      <xdr:nvCxnSpPr>
        <xdr:cNvPr id="828" name="直線コネクタ 827"/>
        <xdr:cNvCxnSpPr/>
      </xdr:nvCxnSpPr>
      <xdr:spPr>
        <a:xfrm>
          <a:off x="22072600" y="136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854</xdr:rowOff>
    </xdr:from>
    <xdr:ext cx="599010" cy="259045"/>
    <xdr:sp macro="" textlink="">
      <xdr:nvSpPr>
        <xdr:cNvPr id="829" name="繰出金最大値テキスト"/>
        <xdr:cNvSpPr txBox="1"/>
      </xdr:nvSpPr>
      <xdr:spPr>
        <a:xfrm>
          <a:off x="22212300" y="120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71</xdr:row>
      <xdr:rowOff>54177</xdr:rowOff>
    </xdr:from>
    <xdr:to>
      <xdr:col>32</xdr:col>
      <xdr:colOff>276225</xdr:colOff>
      <xdr:row>71</xdr:row>
      <xdr:rowOff>54177</xdr:rowOff>
    </xdr:to>
    <xdr:cxnSp macro="">
      <xdr:nvCxnSpPr>
        <xdr:cNvPr id="830" name="直線コネクタ 829"/>
        <xdr:cNvCxnSpPr/>
      </xdr:nvCxnSpPr>
      <xdr:spPr>
        <a:xfrm>
          <a:off x="22072600" y="122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104304</xdr:rowOff>
    </xdr:from>
    <xdr:to>
      <xdr:col>32</xdr:col>
      <xdr:colOff>187325</xdr:colOff>
      <xdr:row>78</xdr:row>
      <xdr:rowOff>134917</xdr:rowOff>
    </xdr:to>
    <xdr:cxnSp macro="">
      <xdr:nvCxnSpPr>
        <xdr:cNvPr id="831" name="直線コネクタ 830"/>
        <xdr:cNvCxnSpPr/>
      </xdr:nvCxnSpPr>
      <xdr:spPr>
        <a:xfrm flipV="1">
          <a:off x="21323300" y="13477404"/>
          <a:ext cx="838200" cy="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42978</xdr:rowOff>
    </xdr:from>
    <xdr:ext cx="534377" cy="259045"/>
    <xdr:sp macro="" textlink="">
      <xdr:nvSpPr>
        <xdr:cNvPr id="832" name="繰出金平均値テキスト"/>
        <xdr:cNvSpPr txBox="1"/>
      </xdr:nvSpPr>
      <xdr:spPr>
        <a:xfrm>
          <a:off x="22212300" y="13244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20101</xdr:rowOff>
    </xdr:from>
    <xdr:to>
      <xdr:col>32</xdr:col>
      <xdr:colOff>238125</xdr:colOff>
      <xdr:row>78</xdr:row>
      <xdr:rowOff>121701</xdr:rowOff>
    </xdr:to>
    <xdr:sp macro="" textlink="">
      <xdr:nvSpPr>
        <xdr:cNvPr id="833" name="フローチャート : 判断 832"/>
        <xdr:cNvSpPr/>
      </xdr:nvSpPr>
      <xdr:spPr>
        <a:xfrm>
          <a:off x="22110700" y="1339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134917</xdr:rowOff>
    </xdr:from>
    <xdr:to>
      <xdr:col>31</xdr:col>
      <xdr:colOff>34925</xdr:colOff>
      <xdr:row>78</xdr:row>
      <xdr:rowOff>160046</xdr:rowOff>
    </xdr:to>
    <xdr:cxnSp macro="">
      <xdr:nvCxnSpPr>
        <xdr:cNvPr id="834" name="直線コネクタ 833"/>
        <xdr:cNvCxnSpPr/>
      </xdr:nvCxnSpPr>
      <xdr:spPr>
        <a:xfrm flipV="1">
          <a:off x="20434300" y="13508017"/>
          <a:ext cx="889000" cy="2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8844</xdr:rowOff>
    </xdr:from>
    <xdr:to>
      <xdr:col>31</xdr:col>
      <xdr:colOff>85725</xdr:colOff>
      <xdr:row>78</xdr:row>
      <xdr:rowOff>110444</xdr:rowOff>
    </xdr:to>
    <xdr:sp macro="" textlink="">
      <xdr:nvSpPr>
        <xdr:cNvPr id="835" name="フローチャート : 判断 834"/>
        <xdr:cNvSpPr/>
      </xdr:nvSpPr>
      <xdr:spPr>
        <a:xfrm>
          <a:off x="21272500" y="1338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126971</xdr:rowOff>
    </xdr:from>
    <xdr:ext cx="534377" cy="259045"/>
    <xdr:sp macro="" textlink="">
      <xdr:nvSpPr>
        <xdr:cNvPr id="836" name="テキスト ボックス 835"/>
        <xdr:cNvSpPr txBox="1"/>
      </xdr:nvSpPr>
      <xdr:spPr>
        <a:xfrm>
          <a:off x="21056111" y="1315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160046</xdr:rowOff>
    </xdr:from>
    <xdr:to>
      <xdr:col>29</xdr:col>
      <xdr:colOff>517525</xdr:colOff>
      <xdr:row>79</xdr:row>
      <xdr:rowOff>14190</xdr:rowOff>
    </xdr:to>
    <xdr:cxnSp macro="">
      <xdr:nvCxnSpPr>
        <xdr:cNvPr id="837" name="直線コネクタ 836"/>
        <xdr:cNvCxnSpPr/>
      </xdr:nvCxnSpPr>
      <xdr:spPr>
        <a:xfrm flipV="1">
          <a:off x="19545300" y="13533146"/>
          <a:ext cx="889000" cy="2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15794</xdr:rowOff>
    </xdr:from>
    <xdr:to>
      <xdr:col>29</xdr:col>
      <xdr:colOff>568325</xdr:colOff>
      <xdr:row>78</xdr:row>
      <xdr:rowOff>117394</xdr:rowOff>
    </xdr:to>
    <xdr:sp macro="" textlink="">
      <xdr:nvSpPr>
        <xdr:cNvPr id="838" name="フローチャート : 判断 837"/>
        <xdr:cNvSpPr/>
      </xdr:nvSpPr>
      <xdr:spPr>
        <a:xfrm>
          <a:off x="20383500" y="1338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133921</xdr:rowOff>
    </xdr:from>
    <xdr:ext cx="534377" cy="259045"/>
    <xdr:sp macro="" textlink="">
      <xdr:nvSpPr>
        <xdr:cNvPr id="839" name="テキスト ボックス 838"/>
        <xdr:cNvSpPr txBox="1"/>
      </xdr:nvSpPr>
      <xdr:spPr>
        <a:xfrm>
          <a:off x="20167111" y="1316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14190</xdr:rowOff>
    </xdr:from>
    <xdr:to>
      <xdr:col>28</xdr:col>
      <xdr:colOff>314325</xdr:colOff>
      <xdr:row>79</xdr:row>
      <xdr:rowOff>19566</xdr:rowOff>
    </xdr:to>
    <xdr:cxnSp macro="">
      <xdr:nvCxnSpPr>
        <xdr:cNvPr id="840" name="直線コネクタ 839"/>
        <xdr:cNvCxnSpPr/>
      </xdr:nvCxnSpPr>
      <xdr:spPr>
        <a:xfrm flipV="1">
          <a:off x="18656300" y="13558740"/>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30662</xdr:rowOff>
    </xdr:from>
    <xdr:to>
      <xdr:col>28</xdr:col>
      <xdr:colOff>365125</xdr:colOff>
      <xdr:row>78</xdr:row>
      <xdr:rowOff>132262</xdr:rowOff>
    </xdr:to>
    <xdr:sp macro="" textlink="">
      <xdr:nvSpPr>
        <xdr:cNvPr id="841" name="フローチャート : 判断 840"/>
        <xdr:cNvSpPr/>
      </xdr:nvSpPr>
      <xdr:spPr>
        <a:xfrm>
          <a:off x="19494500" y="1340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148789</xdr:rowOff>
    </xdr:from>
    <xdr:ext cx="534377" cy="259045"/>
    <xdr:sp macro="" textlink="">
      <xdr:nvSpPr>
        <xdr:cNvPr id="842" name="テキスト ボックス 841"/>
        <xdr:cNvSpPr txBox="1"/>
      </xdr:nvSpPr>
      <xdr:spPr>
        <a:xfrm>
          <a:off x="19278111" y="1317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49270</xdr:rowOff>
    </xdr:from>
    <xdr:to>
      <xdr:col>27</xdr:col>
      <xdr:colOff>161925</xdr:colOff>
      <xdr:row>78</xdr:row>
      <xdr:rowOff>150870</xdr:rowOff>
    </xdr:to>
    <xdr:sp macro="" textlink="">
      <xdr:nvSpPr>
        <xdr:cNvPr id="843" name="フローチャート : 判断 842"/>
        <xdr:cNvSpPr/>
      </xdr:nvSpPr>
      <xdr:spPr>
        <a:xfrm>
          <a:off x="18605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167397</xdr:rowOff>
    </xdr:from>
    <xdr:ext cx="534377" cy="259045"/>
    <xdr:sp macro="" textlink="">
      <xdr:nvSpPr>
        <xdr:cNvPr id="844" name="テキスト ボックス 843"/>
        <xdr:cNvSpPr txBox="1"/>
      </xdr:nvSpPr>
      <xdr:spPr>
        <a:xfrm>
          <a:off x="18389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53504</xdr:rowOff>
    </xdr:from>
    <xdr:to>
      <xdr:col>32</xdr:col>
      <xdr:colOff>238125</xdr:colOff>
      <xdr:row>78</xdr:row>
      <xdr:rowOff>155104</xdr:rowOff>
    </xdr:to>
    <xdr:sp macro="" textlink="">
      <xdr:nvSpPr>
        <xdr:cNvPr id="850" name="円/楕円 849"/>
        <xdr:cNvSpPr/>
      </xdr:nvSpPr>
      <xdr:spPr>
        <a:xfrm>
          <a:off x="22110700" y="1342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31931</xdr:rowOff>
    </xdr:from>
    <xdr:ext cx="534377" cy="259045"/>
    <xdr:sp macro="" textlink="">
      <xdr:nvSpPr>
        <xdr:cNvPr id="851" name="繰出金該当値テキスト"/>
        <xdr:cNvSpPr txBox="1"/>
      </xdr:nvSpPr>
      <xdr:spPr>
        <a:xfrm>
          <a:off x="22212300" y="1340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53,871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84117</xdr:rowOff>
    </xdr:from>
    <xdr:to>
      <xdr:col>31</xdr:col>
      <xdr:colOff>85725</xdr:colOff>
      <xdr:row>79</xdr:row>
      <xdr:rowOff>14267</xdr:rowOff>
    </xdr:to>
    <xdr:sp macro="" textlink="">
      <xdr:nvSpPr>
        <xdr:cNvPr id="852" name="円/楕円 851"/>
        <xdr:cNvSpPr/>
      </xdr:nvSpPr>
      <xdr:spPr>
        <a:xfrm>
          <a:off x="21272500" y="134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5394</xdr:rowOff>
    </xdr:from>
    <xdr:ext cx="534377" cy="259045"/>
    <xdr:sp macro="" textlink="">
      <xdr:nvSpPr>
        <xdr:cNvPr id="853" name="テキスト ボックス 852"/>
        <xdr:cNvSpPr txBox="1"/>
      </xdr:nvSpPr>
      <xdr:spPr>
        <a:xfrm>
          <a:off x="21056111" y="1354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109246</xdr:rowOff>
    </xdr:from>
    <xdr:to>
      <xdr:col>29</xdr:col>
      <xdr:colOff>568325</xdr:colOff>
      <xdr:row>79</xdr:row>
      <xdr:rowOff>39396</xdr:rowOff>
    </xdr:to>
    <xdr:sp macro="" textlink="">
      <xdr:nvSpPr>
        <xdr:cNvPr id="854" name="円/楕円 853"/>
        <xdr:cNvSpPr/>
      </xdr:nvSpPr>
      <xdr:spPr>
        <a:xfrm>
          <a:off x="20383500" y="134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30523</xdr:rowOff>
    </xdr:from>
    <xdr:ext cx="534377" cy="259045"/>
    <xdr:sp macro="" textlink="">
      <xdr:nvSpPr>
        <xdr:cNvPr id="855" name="テキスト ボックス 854"/>
        <xdr:cNvSpPr txBox="1"/>
      </xdr:nvSpPr>
      <xdr:spPr>
        <a:xfrm>
          <a:off x="20167111" y="135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134840</xdr:rowOff>
    </xdr:from>
    <xdr:to>
      <xdr:col>28</xdr:col>
      <xdr:colOff>365125</xdr:colOff>
      <xdr:row>79</xdr:row>
      <xdr:rowOff>64990</xdr:rowOff>
    </xdr:to>
    <xdr:sp macro="" textlink="">
      <xdr:nvSpPr>
        <xdr:cNvPr id="856" name="円/楕円 855"/>
        <xdr:cNvSpPr/>
      </xdr:nvSpPr>
      <xdr:spPr>
        <a:xfrm>
          <a:off x="19494500" y="135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56117</xdr:rowOff>
    </xdr:from>
    <xdr:ext cx="534377" cy="259045"/>
    <xdr:sp macro="" textlink="">
      <xdr:nvSpPr>
        <xdr:cNvPr id="857" name="テキスト ボックス 856"/>
        <xdr:cNvSpPr txBox="1"/>
      </xdr:nvSpPr>
      <xdr:spPr>
        <a:xfrm>
          <a:off x="19278111" y="1360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44,976</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140216</xdr:rowOff>
    </xdr:from>
    <xdr:to>
      <xdr:col>27</xdr:col>
      <xdr:colOff>161925</xdr:colOff>
      <xdr:row>79</xdr:row>
      <xdr:rowOff>70366</xdr:rowOff>
    </xdr:to>
    <xdr:sp macro="" textlink="">
      <xdr:nvSpPr>
        <xdr:cNvPr id="858" name="円/楕円 857"/>
        <xdr:cNvSpPr/>
      </xdr:nvSpPr>
      <xdr:spPr>
        <a:xfrm>
          <a:off x="18605500" y="135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61493</xdr:rowOff>
    </xdr:from>
    <xdr:ext cx="534377" cy="259045"/>
    <xdr:sp macro="" textlink="">
      <xdr:nvSpPr>
        <xdr:cNvPr id="859" name="テキスト ボックス 858"/>
        <xdr:cNvSpPr txBox="1"/>
      </xdr:nvSpPr>
      <xdr:spPr>
        <a:xfrm>
          <a:off x="18389111" y="136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0" name="直線コネクタ 86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1" name="テキスト ボックス 87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2" name="直線コネクタ 87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3" name="テキスト ボックス 872"/>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4" name="直線コネクタ 87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5" name="テキスト ボックス 874"/>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6" name="直線コネクタ 87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7" name="テキスト ボックス 876"/>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8" name="直線コネクタ 87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9" name="テキスト ボックス 87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0" name="直線コネクタ 87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1" name="テキスト ボックス 88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3" name="テキスト ボックス 88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5" name="直線コネクタ 88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7" name="直線コネクタ 88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9" name="直線コネクタ 88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0" name="直線コネクタ 88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2" name="フローチャート : 判断 89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3" name="直線コネクタ 89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4" name="フローチャート : 判断 893"/>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5" name="テキスト ボックス 894"/>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6" name="直線コネクタ 89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7" name="フローチャート : 判断 896"/>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8" name="テキスト ボックス 897"/>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9" name="直線コネクタ 89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900" name="フローチャート : 判断 899"/>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1" name="テキスト ボックス 900"/>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2" name="フローチャート : 判断 901"/>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3" name="テキスト ボックス 902"/>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9" name="円/楕円 90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1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1" name="円/楕円 91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2" name="テキスト ボックス 91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3" name="円/楕円 91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4" name="テキスト ボックス 913"/>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5" name="円/楕円 91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6" name="テキスト ボックス 91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7" name="円/楕円 91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8" name="テキスト ボックス 91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386,660</a:t>
          </a:r>
          <a:r>
            <a:rPr kumimoji="1" lang="ja-JP" altLang="en-US" sz="1300">
              <a:latin typeface="ＭＳ Ｐゴシック"/>
            </a:rPr>
            <a:t>千円となっている。性質別歳出について，住民一人あたりのコストで見ると，全ての項目で類似団体を下回る。</a:t>
          </a:r>
          <a:endParaRPr kumimoji="1" lang="en-US" altLang="ja-JP" sz="1300">
            <a:latin typeface="ＭＳ Ｐゴシック"/>
          </a:endParaRPr>
        </a:p>
        <a:p>
          <a:r>
            <a:rPr kumimoji="1" lang="ja-JP" altLang="en-US" sz="1300">
              <a:latin typeface="ＭＳ Ｐゴシック"/>
            </a:rPr>
            <a:t>　これは，厳しい財政状況から歳出を切り詰めて効率的に財政運営を実施してきた成果である。</a:t>
          </a:r>
          <a:endParaRPr kumimoji="1" lang="en-US" altLang="ja-JP" sz="1300">
            <a:latin typeface="ＭＳ Ｐゴシック"/>
          </a:endParaRPr>
        </a:p>
        <a:p>
          <a:r>
            <a:rPr kumimoji="1" lang="ja-JP" altLang="en-US" sz="1300">
              <a:latin typeface="ＭＳ Ｐゴシック"/>
            </a:rPr>
            <a:t>　ただし，維持補修費の割合など，類似団体と比較するとかなり低くなっており，増加する社会保障関連経費，他会計繰出金や一部事務組合に対する負担金に対応するため，先送りしている状況とも考えられる。</a:t>
          </a:r>
          <a:endParaRPr kumimoji="1" lang="en-US" altLang="ja-JP" sz="1300">
            <a:latin typeface="ＭＳ Ｐゴシック"/>
          </a:endParaRPr>
        </a:p>
        <a:p>
          <a:r>
            <a:rPr kumimoji="1" lang="ja-JP" altLang="ja-JP" sz="1300">
              <a:solidFill>
                <a:schemeClr val="dk1"/>
              </a:solidFill>
              <a:effectLst/>
              <a:latin typeface="+mn-lt"/>
              <a:ea typeface="+mn-ea"/>
              <a:cs typeface="+mn-cs"/>
            </a:rPr>
            <a:t>　今後は，</a:t>
          </a:r>
          <a:r>
            <a:rPr kumimoji="1" lang="ja-JP" altLang="en-US" sz="1300">
              <a:solidFill>
                <a:schemeClr val="dk1"/>
              </a:solidFill>
              <a:effectLst/>
              <a:latin typeface="+mn-lt"/>
              <a:ea typeface="+mn-ea"/>
              <a:cs typeface="+mn-cs"/>
            </a:rPr>
            <a:t>効率的な財政運営を継続するとともに，</a:t>
          </a:r>
          <a:r>
            <a:rPr kumimoji="1" lang="ja-JP" altLang="ja-JP" sz="1300">
              <a:solidFill>
                <a:schemeClr val="dk1"/>
              </a:solidFill>
              <a:effectLst/>
              <a:latin typeface="+mn-lt"/>
              <a:ea typeface="+mn-ea"/>
              <a:cs typeface="+mn-cs"/>
            </a:rPr>
            <a:t>経常収支比率の改善により，各事業に必要な</a:t>
          </a:r>
          <a:r>
            <a:rPr kumimoji="1" lang="ja-JP" altLang="en-US" sz="1300">
              <a:solidFill>
                <a:schemeClr val="dk1"/>
              </a:solidFill>
              <a:effectLst/>
              <a:latin typeface="+mn-lt"/>
              <a:ea typeface="+mn-ea"/>
              <a:cs typeface="+mn-cs"/>
            </a:rPr>
            <a:t>経費</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支出</a:t>
          </a:r>
          <a:r>
            <a:rPr kumimoji="1" lang="ja-JP" altLang="ja-JP" sz="1300">
              <a:solidFill>
                <a:schemeClr val="dk1"/>
              </a:solidFill>
              <a:effectLst/>
              <a:latin typeface="+mn-lt"/>
              <a:ea typeface="+mn-ea"/>
              <a:cs typeface="+mn-cs"/>
            </a:rPr>
            <a:t>できるような財政運営に努める。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千葉県館山市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48,397
47,999
110.15
19,835,145
18,713,182
981,613
11,027,340
17,730,018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84531</xdr:rowOff>
    </xdr:from>
    <xdr:to>
      <xdr:col>6</xdr:col>
      <xdr:colOff>511175</xdr:colOff>
      <xdr:row>37</xdr:row>
      <xdr:rowOff>94513</xdr:rowOff>
    </xdr:to>
    <xdr:cxnSp macro="">
      <xdr:nvCxnSpPr>
        <xdr:cNvPr id="60" name="直線コネクタ 59"/>
        <xdr:cNvCxnSpPr/>
      </xdr:nvCxnSpPr>
      <xdr:spPr>
        <a:xfrm flipV="1">
          <a:off x="3797300" y="6428181"/>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128312</xdr:rowOff>
    </xdr:from>
    <xdr:ext cx="469744" cy="259045"/>
    <xdr:sp macro="" textlink="">
      <xdr:nvSpPr>
        <xdr:cNvPr id="61" name="議会費平均値テキスト"/>
        <xdr:cNvSpPr txBox="1"/>
      </xdr:nvSpPr>
      <xdr:spPr>
        <a:xfrm>
          <a:off x="4686300" y="612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94513</xdr:rowOff>
    </xdr:from>
    <xdr:to>
      <xdr:col>5</xdr:col>
      <xdr:colOff>358775</xdr:colOff>
      <xdr:row>37</xdr:row>
      <xdr:rowOff>100609</xdr:rowOff>
    </xdr:to>
    <xdr:cxnSp macro="">
      <xdr:nvCxnSpPr>
        <xdr:cNvPr id="63" name="直線コネクタ 62"/>
        <xdr:cNvCxnSpPr/>
      </xdr:nvCxnSpPr>
      <xdr:spPr>
        <a:xfrm flipV="1">
          <a:off x="2908300" y="643816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104597</xdr:rowOff>
    </xdr:from>
    <xdr:to>
      <xdr:col>5</xdr:col>
      <xdr:colOff>409575</xdr:colOff>
      <xdr:row>37</xdr:row>
      <xdr:rowOff>34747</xdr:rowOff>
    </xdr:to>
    <xdr:sp macro="" textlink="">
      <xdr:nvSpPr>
        <xdr:cNvPr id="64" name="フローチャート : 判断 63"/>
        <xdr:cNvSpPr/>
      </xdr:nvSpPr>
      <xdr:spPr>
        <a:xfrm>
          <a:off x="3746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51274</xdr:rowOff>
    </xdr:from>
    <xdr:ext cx="469744" cy="259045"/>
    <xdr:sp macro="" textlink="">
      <xdr:nvSpPr>
        <xdr:cNvPr id="65" name="テキスト ボックス 64"/>
        <xdr:cNvSpPr txBox="1"/>
      </xdr:nvSpPr>
      <xdr:spPr>
        <a:xfrm>
          <a:off x="3562427" y="60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100609</xdr:rowOff>
    </xdr:from>
    <xdr:to>
      <xdr:col>4</xdr:col>
      <xdr:colOff>155575</xdr:colOff>
      <xdr:row>37</xdr:row>
      <xdr:rowOff>102895</xdr:rowOff>
    </xdr:to>
    <xdr:cxnSp macro="">
      <xdr:nvCxnSpPr>
        <xdr:cNvPr id="66" name="直線コネクタ 65"/>
        <xdr:cNvCxnSpPr/>
      </xdr:nvCxnSpPr>
      <xdr:spPr>
        <a:xfrm flipV="1">
          <a:off x="2019300" y="644425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110084</xdr:rowOff>
    </xdr:from>
    <xdr:to>
      <xdr:col>4</xdr:col>
      <xdr:colOff>206375</xdr:colOff>
      <xdr:row>37</xdr:row>
      <xdr:rowOff>40234</xdr:rowOff>
    </xdr:to>
    <xdr:sp macro="" textlink="">
      <xdr:nvSpPr>
        <xdr:cNvPr id="67" name="フローチャート : 判断 66"/>
        <xdr:cNvSpPr/>
      </xdr:nvSpPr>
      <xdr:spPr>
        <a:xfrm>
          <a:off x="2857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56761</xdr:rowOff>
    </xdr:from>
    <xdr:ext cx="469744" cy="259045"/>
    <xdr:sp macro="" textlink="">
      <xdr:nvSpPr>
        <xdr:cNvPr id="68" name="テキスト ボックス 67"/>
        <xdr:cNvSpPr txBox="1"/>
      </xdr:nvSpPr>
      <xdr:spPr>
        <a:xfrm>
          <a:off x="2673427" y="605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62814</xdr:rowOff>
    </xdr:from>
    <xdr:to>
      <xdr:col>2</xdr:col>
      <xdr:colOff>638175</xdr:colOff>
      <xdr:row>37</xdr:row>
      <xdr:rowOff>102895</xdr:rowOff>
    </xdr:to>
    <xdr:cxnSp macro="">
      <xdr:nvCxnSpPr>
        <xdr:cNvPr id="69" name="直線コネクタ 68"/>
        <xdr:cNvCxnSpPr/>
      </xdr:nvCxnSpPr>
      <xdr:spPr>
        <a:xfrm>
          <a:off x="1130300" y="6406464"/>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95301</xdr:rowOff>
    </xdr:from>
    <xdr:to>
      <xdr:col>3</xdr:col>
      <xdr:colOff>3175</xdr:colOff>
      <xdr:row>37</xdr:row>
      <xdr:rowOff>25451</xdr:rowOff>
    </xdr:to>
    <xdr:sp macro="" textlink="">
      <xdr:nvSpPr>
        <xdr:cNvPr id="70" name="フローチャート : 判断 69"/>
        <xdr:cNvSpPr/>
      </xdr:nvSpPr>
      <xdr:spPr>
        <a:xfrm>
          <a:off x="1968500" y="626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41978</xdr:rowOff>
    </xdr:from>
    <xdr:ext cx="469744" cy="259045"/>
    <xdr:sp macro="" textlink="">
      <xdr:nvSpPr>
        <xdr:cNvPr id="71" name="テキスト ボックス 70"/>
        <xdr:cNvSpPr txBox="1"/>
      </xdr:nvSpPr>
      <xdr:spPr>
        <a:xfrm>
          <a:off x="1784427" y="604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38989</xdr:rowOff>
    </xdr:from>
    <xdr:to>
      <xdr:col>1</xdr:col>
      <xdr:colOff>485775</xdr:colOff>
      <xdr:row>36</xdr:row>
      <xdr:rowOff>140589</xdr:rowOff>
    </xdr:to>
    <xdr:sp macro="" textlink="">
      <xdr:nvSpPr>
        <xdr:cNvPr id="72" name="フローチャート : 判断 71"/>
        <xdr:cNvSpPr/>
      </xdr:nvSpPr>
      <xdr:spPr>
        <a:xfrm>
          <a:off x="1079500" y="62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157116</xdr:rowOff>
    </xdr:from>
    <xdr:ext cx="469744" cy="259045"/>
    <xdr:sp macro="" textlink="">
      <xdr:nvSpPr>
        <xdr:cNvPr id="73" name="テキスト ボックス 72"/>
        <xdr:cNvSpPr txBox="1"/>
      </xdr:nvSpPr>
      <xdr:spPr>
        <a:xfrm>
          <a:off x="895427" y="598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33731</xdr:rowOff>
    </xdr:from>
    <xdr:to>
      <xdr:col>6</xdr:col>
      <xdr:colOff>561975</xdr:colOff>
      <xdr:row>37</xdr:row>
      <xdr:rowOff>135331</xdr:rowOff>
    </xdr:to>
    <xdr:sp macro="" textlink="">
      <xdr:nvSpPr>
        <xdr:cNvPr id="79" name="円/楕円 78"/>
        <xdr:cNvSpPr/>
      </xdr:nvSpPr>
      <xdr:spPr>
        <a:xfrm>
          <a:off x="4584700" y="63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120108</xdr:rowOff>
    </xdr:from>
    <xdr:ext cx="469744" cy="259045"/>
    <xdr:sp macro="" textlink="">
      <xdr:nvSpPr>
        <xdr:cNvPr id="80" name="議会費該当値テキスト"/>
        <xdr:cNvSpPr txBox="1"/>
      </xdr:nvSpPr>
      <xdr:spPr>
        <a:xfrm>
          <a:off x="4686300" y="62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43713</xdr:rowOff>
    </xdr:from>
    <xdr:to>
      <xdr:col>5</xdr:col>
      <xdr:colOff>409575</xdr:colOff>
      <xdr:row>37</xdr:row>
      <xdr:rowOff>145313</xdr:rowOff>
    </xdr:to>
    <xdr:sp macro="" textlink="">
      <xdr:nvSpPr>
        <xdr:cNvPr id="81" name="円/楕円 80"/>
        <xdr:cNvSpPr/>
      </xdr:nvSpPr>
      <xdr:spPr>
        <a:xfrm>
          <a:off x="3746500" y="63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136441</xdr:rowOff>
    </xdr:from>
    <xdr:ext cx="469744" cy="259045"/>
    <xdr:sp macro="" textlink="">
      <xdr:nvSpPr>
        <xdr:cNvPr id="82" name="テキスト ボックス 81"/>
        <xdr:cNvSpPr txBox="1"/>
      </xdr:nvSpPr>
      <xdr:spPr>
        <a:xfrm>
          <a:off x="3562427" y="64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49809</xdr:rowOff>
    </xdr:from>
    <xdr:to>
      <xdr:col>4</xdr:col>
      <xdr:colOff>206375</xdr:colOff>
      <xdr:row>37</xdr:row>
      <xdr:rowOff>151409</xdr:rowOff>
    </xdr:to>
    <xdr:sp macro="" textlink="">
      <xdr:nvSpPr>
        <xdr:cNvPr id="83" name="円/楕円 82"/>
        <xdr:cNvSpPr/>
      </xdr:nvSpPr>
      <xdr:spPr>
        <a:xfrm>
          <a:off x="2857500" y="63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142536</xdr:rowOff>
    </xdr:from>
    <xdr:ext cx="469744" cy="259045"/>
    <xdr:sp macro="" textlink="">
      <xdr:nvSpPr>
        <xdr:cNvPr id="84" name="テキスト ボックス 83"/>
        <xdr:cNvSpPr txBox="1"/>
      </xdr:nvSpPr>
      <xdr:spPr>
        <a:xfrm>
          <a:off x="2673427" y="648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52095</xdr:rowOff>
    </xdr:from>
    <xdr:to>
      <xdr:col>3</xdr:col>
      <xdr:colOff>3175</xdr:colOff>
      <xdr:row>37</xdr:row>
      <xdr:rowOff>153695</xdr:rowOff>
    </xdr:to>
    <xdr:sp macro="" textlink="">
      <xdr:nvSpPr>
        <xdr:cNvPr id="85" name="円/楕円 84"/>
        <xdr:cNvSpPr/>
      </xdr:nvSpPr>
      <xdr:spPr>
        <a:xfrm>
          <a:off x="1968500" y="63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144822</xdr:rowOff>
    </xdr:from>
    <xdr:ext cx="469744" cy="259045"/>
    <xdr:sp macro="" textlink="">
      <xdr:nvSpPr>
        <xdr:cNvPr id="86" name="テキスト ボックス 85"/>
        <xdr:cNvSpPr txBox="1"/>
      </xdr:nvSpPr>
      <xdr:spPr>
        <a:xfrm>
          <a:off x="1784427" y="648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12014</xdr:rowOff>
    </xdr:from>
    <xdr:to>
      <xdr:col>1</xdr:col>
      <xdr:colOff>485775</xdr:colOff>
      <xdr:row>37</xdr:row>
      <xdr:rowOff>113614</xdr:rowOff>
    </xdr:to>
    <xdr:sp macro="" textlink="">
      <xdr:nvSpPr>
        <xdr:cNvPr id="87" name="円/楕円 86"/>
        <xdr:cNvSpPr/>
      </xdr:nvSpPr>
      <xdr:spPr>
        <a:xfrm>
          <a:off x="1079500" y="63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104741</xdr:rowOff>
    </xdr:from>
    <xdr:ext cx="469744" cy="259045"/>
    <xdr:sp macro="" textlink="">
      <xdr:nvSpPr>
        <xdr:cNvPr id="88" name="テキスト ボックス 87"/>
        <xdr:cNvSpPr txBox="1"/>
      </xdr:nvSpPr>
      <xdr:spPr>
        <a:xfrm>
          <a:off x="895427" y="644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56506</xdr:rowOff>
    </xdr:from>
    <xdr:to>
      <xdr:col>6</xdr:col>
      <xdr:colOff>511175</xdr:colOff>
      <xdr:row>58</xdr:row>
      <xdr:rowOff>60305</xdr:rowOff>
    </xdr:to>
    <xdr:cxnSp macro="">
      <xdr:nvCxnSpPr>
        <xdr:cNvPr id="115" name="直線コネクタ 114"/>
        <xdr:cNvCxnSpPr/>
      </xdr:nvCxnSpPr>
      <xdr:spPr>
        <a:xfrm flipV="1">
          <a:off x="3797300" y="10000606"/>
          <a:ext cx="838200" cy="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127719</xdr:rowOff>
    </xdr:from>
    <xdr:ext cx="534377" cy="259045"/>
    <xdr:sp macro="" textlink="">
      <xdr:nvSpPr>
        <xdr:cNvPr id="116" name="総務費平均値テキスト"/>
        <xdr:cNvSpPr txBox="1"/>
      </xdr:nvSpPr>
      <xdr:spPr>
        <a:xfrm>
          <a:off x="4686300" y="972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57390</xdr:rowOff>
    </xdr:from>
    <xdr:to>
      <xdr:col>5</xdr:col>
      <xdr:colOff>358775</xdr:colOff>
      <xdr:row>58</xdr:row>
      <xdr:rowOff>60305</xdr:rowOff>
    </xdr:to>
    <xdr:cxnSp macro="">
      <xdr:nvCxnSpPr>
        <xdr:cNvPr id="118" name="直線コネクタ 117"/>
        <xdr:cNvCxnSpPr/>
      </xdr:nvCxnSpPr>
      <xdr:spPr>
        <a:xfrm>
          <a:off x="2908300" y="10001490"/>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55273</xdr:rowOff>
    </xdr:from>
    <xdr:to>
      <xdr:col>5</xdr:col>
      <xdr:colOff>409575</xdr:colOff>
      <xdr:row>57</xdr:row>
      <xdr:rowOff>156873</xdr:rowOff>
    </xdr:to>
    <xdr:sp macro="" textlink="">
      <xdr:nvSpPr>
        <xdr:cNvPr id="119" name="フローチャート : 判断 118"/>
        <xdr:cNvSpPr/>
      </xdr:nvSpPr>
      <xdr:spPr>
        <a:xfrm>
          <a:off x="3746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1950</xdr:rowOff>
    </xdr:from>
    <xdr:ext cx="534377" cy="259045"/>
    <xdr:sp macro="" textlink="">
      <xdr:nvSpPr>
        <xdr:cNvPr id="120" name="テキスト ボックス 119"/>
        <xdr:cNvSpPr txBox="1"/>
      </xdr:nvSpPr>
      <xdr:spPr>
        <a:xfrm>
          <a:off x="3530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37669</xdr:rowOff>
    </xdr:from>
    <xdr:to>
      <xdr:col>4</xdr:col>
      <xdr:colOff>155575</xdr:colOff>
      <xdr:row>58</xdr:row>
      <xdr:rowOff>57390</xdr:rowOff>
    </xdr:to>
    <xdr:cxnSp macro="">
      <xdr:nvCxnSpPr>
        <xdr:cNvPr id="121" name="直線コネクタ 120"/>
        <xdr:cNvCxnSpPr/>
      </xdr:nvCxnSpPr>
      <xdr:spPr>
        <a:xfrm>
          <a:off x="2019300" y="9981769"/>
          <a:ext cx="889000" cy="1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70239</xdr:rowOff>
    </xdr:from>
    <xdr:to>
      <xdr:col>4</xdr:col>
      <xdr:colOff>206375</xdr:colOff>
      <xdr:row>58</xdr:row>
      <xdr:rowOff>389</xdr:rowOff>
    </xdr:to>
    <xdr:sp macro="" textlink="">
      <xdr:nvSpPr>
        <xdr:cNvPr id="122" name="フローチャート : 判断 121"/>
        <xdr:cNvSpPr/>
      </xdr:nvSpPr>
      <xdr:spPr>
        <a:xfrm>
          <a:off x="2857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16916</xdr:rowOff>
    </xdr:from>
    <xdr:ext cx="534377" cy="259045"/>
    <xdr:sp macro="" textlink="">
      <xdr:nvSpPr>
        <xdr:cNvPr id="123" name="テキスト ボックス 122"/>
        <xdr:cNvSpPr txBox="1"/>
      </xdr:nvSpPr>
      <xdr:spPr>
        <a:xfrm>
          <a:off x="2641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35410</xdr:rowOff>
    </xdr:from>
    <xdr:to>
      <xdr:col>2</xdr:col>
      <xdr:colOff>638175</xdr:colOff>
      <xdr:row>58</xdr:row>
      <xdr:rowOff>37669</xdr:rowOff>
    </xdr:to>
    <xdr:cxnSp macro="">
      <xdr:nvCxnSpPr>
        <xdr:cNvPr id="124" name="直線コネクタ 123"/>
        <xdr:cNvCxnSpPr/>
      </xdr:nvCxnSpPr>
      <xdr:spPr>
        <a:xfrm>
          <a:off x="1130300" y="9979510"/>
          <a:ext cx="8890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8120</xdr:rowOff>
    </xdr:from>
    <xdr:to>
      <xdr:col>3</xdr:col>
      <xdr:colOff>3175</xdr:colOff>
      <xdr:row>57</xdr:row>
      <xdr:rowOff>109720</xdr:rowOff>
    </xdr:to>
    <xdr:sp macro="" textlink="">
      <xdr:nvSpPr>
        <xdr:cNvPr id="125" name="フローチャート : 判断 124"/>
        <xdr:cNvSpPr/>
      </xdr:nvSpPr>
      <xdr:spPr>
        <a:xfrm>
          <a:off x="1968500" y="978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126247</xdr:rowOff>
    </xdr:from>
    <xdr:ext cx="599010" cy="259045"/>
    <xdr:sp macro="" textlink="">
      <xdr:nvSpPr>
        <xdr:cNvPr id="126" name="テキスト ボックス 125"/>
        <xdr:cNvSpPr txBox="1"/>
      </xdr:nvSpPr>
      <xdr:spPr>
        <a:xfrm>
          <a:off x="1719794" y="955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79852</xdr:rowOff>
    </xdr:from>
    <xdr:to>
      <xdr:col>1</xdr:col>
      <xdr:colOff>485775</xdr:colOff>
      <xdr:row>58</xdr:row>
      <xdr:rowOff>10002</xdr:rowOff>
    </xdr:to>
    <xdr:sp macro="" textlink="">
      <xdr:nvSpPr>
        <xdr:cNvPr id="127" name="フローチャート : 判断 126"/>
        <xdr:cNvSpPr/>
      </xdr:nvSpPr>
      <xdr:spPr>
        <a:xfrm>
          <a:off x="1079500" y="98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26529</xdr:rowOff>
    </xdr:from>
    <xdr:ext cx="534377" cy="259045"/>
    <xdr:sp macro="" textlink="">
      <xdr:nvSpPr>
        <xdr:cNvPr id="128" name="テキスト ボックス 127"/>
        <xdr:cNvSpPr txBox="1"/>
      </xdr:nvSpPr>
      <xdr:spPr>
        <a:xfrm>
          <a:off x="863111" y="962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5706</xdr:rowOff>
    </xdr:from>
    <xdr:to>
      <xdr:col>6</xdr:col>
      <xdr:colOff>561975</xdr:colOff>
      <xdr:row>58</xdr:row>
      <xdr:rowOff>107306</xdr:rowOff>
    </xdr:to>
    <xdr:sp macro="" textlink="">
      <xdr:nvSpPr>
        <xdr:cNvPr id="134" name="円/楕円 133"/>
        <xdr:cNvSpPr/>
      </xdr:nvSpPr>
      <xdr:spPr>
        <a:xfrm>
          <a:off x="4584700" y="994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92083</xdr:rowOff>
    </xdr:from>
    <xdr:ext cx="534377" cy="259045"/>
    <xdr:sp macro="" textlink="">
      <xdr:nvSpPr>
        <xdr:cNvPr id="135" name="総務費該当値テキスト"/>
        <xdr:cNvSpPr txBox="1"/>
      </xdr:nvSpPr>
      <xdr:spPr>
        <a:xfrm>
          <a:off x="4686300" y="986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36,393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9505</xdr:rowOff>
    </xdr:from>
    <xdr:to>
      <xdr:col>5</xdr:col>
      <xdr:colOff>409575</xdr:colOff>
      <xdr:row>58</xdr:row>
      <xdr:rowOff>111105</xdr:rowOff>
    </xdr:to>
    <xdr:sp macro="" textlink="">
      <xdr:nvSpPr>
        <xdr:cNvPr id="136" name="円/楕円 135"/>
        <xdr:cNvSpPr/>
      </xdr:nvSpPr>
      <xdr:spPr>
        <a:xfrm>
          <a:off x="3746500" y="99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102232</xdr:rowOff>
    </xdr:from>
    <xdr:ext cx="534377" cy="259045"/>
    <xdr:sp macro="" textlink="">
      <xdr:nvSpPr>
        <xdr:cNvPr id="137" name="テキスト ボックス 136"/>
        <xdr:cNvSpPr txBox="1"/>
      </xdr:nvSpPr>
      <xdr:spPr>
        <a:xfrm>
          <a:off x="3530111" y="100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6590</xdr:rowOff>
    </xdr:from>
    <xdr:to>
      <xdr:col>4</xdr:col>
      <xdr:colOff>206375</xdr:colOff>
      <xdr:row>58</xdr:row>
      <xdr:rowOff>108190</xdr:rowOff>
    </xdr:to>
    <xdr:sp macro="" textlink="">
      <xdr:nvSpPr>
        <xdr:cNvPr id="138" name="円/楕円 137"/>
        <xdr:cNvSpPr/>
      </xdr:nvSpPr>
      <xdr:spPr>
        <a:xfrm>
          <a:off x="2857500" y="99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99317</xdr:rowOff>
    </xdr:from>
    <xdr:ext cx="534377" cy="259045"/>
    <xdr:sp macro="" textlink="">
      <xdr:nvSpPr>
        <xdr:cNvPr id="139" name="テキスト ボックス 138"/>
        <xdr:cNvSpPr txBox="1"/>
      </xdr:nvSpPr>
      <xdr:spPr>
        <a:xfrm>
          <a:off x="2641111" y="1004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158319</xdr:rowOff>
    </xdr:from>
    <xdr:to>
      <xdr:col>3</xdr:col>
      <xdr:colOff>3175</xdr:colOff>
      <xdr:row>58</xdr:row>
      <xdr:rowOff>88469</xdr:rowOff>
    </xdr:to>
    <xdr:sp macro="" textlink="">
      <xdr:nvSpPr>
        <xdr:cNvPr id="140" name="円/楕円 139"/>
        <xdr:cNvSpPr/>
      </xdr:nvSpPr>
      <xdr:spPr>
        <a:xfrm>
          <a:off x="1968500" y="993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79596</xdr:rowOff>
    </xdr:from>
    <xdr:ext cx="534377" cy="259045"/>
    <xdr:sp macro="" textlink="">
      <xdr:nvSpPr>
        <xdr:cNvPr id="141" name="テキスト ボックス 140"/>
        <xdr:cNvSpPr txBox="1"/>
      </xdr:nvSpPr>
      <xdr:spPr>
        <a:xfrm>
          <a:off x="1752111" y="100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156060</xdr:rowOff>
    </xdr:from>
    <xdr:to>
      <xdr:col>1</xdr:col>
      <xdr:colOff>485775</xdr:colOff>
      <xdr:row>58</xdr:row>
      <xdr:rowOff>86210</xdr:rowOff>
    </xdr:to>
    <xdr:sp macro="" textlink="">
      <xdr:nvSpPr>
        <xdr:cNvPr id="142" name="円/楕円 141"/>
        <xdr:cNvSpPr/>
      </xdr:nvSpPr>
      <xdr:spPr>
        <a:xfrm>
          <a:off x="1079500" y="99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77337</xdr:rowOff>
    </xdr:from>
    <xdr:ext cx="534377" cy="259045"/>
    <xdr:sp macro="" textlink="">
      <xdr:nvSpPr>
        <xdr:cNvPr id="143" name="テキスト ボックス 142"/>
        <xdr:cNvSpPr txBox="1"/>
      </xdr:nvSpPr>
      <xdr:spPr>
        <a:xfrm>
          <a:off x="863111" y="100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62060</xdr:rowOff>
    </xdr:from>
    <xdr:to>
      <xdr:col>6</xdr:col>
      <xdr:colOff>511175</xdr:colOff>
      <xdr:row>77</xdr:row>
      <xdr:rowOff>120993</xdr:rowOff>
    </xdr:to>
    <xdr:cxnSp macro="">
      <xdr:nvCxnSpPr>
        <xdr:cNvPr id="173" name="直線コネクタ 172"/>
        <xdr:cNvCxnSpPr/>
      </xdr:nvCxnSpPr>
      <xdr:spPr>
        <a:xfrm flipV="1">
          <a:off x="3797300" y="13263710"/>
          <a:ext cx="838200" cy="5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127916</xdr:rowOff>
    </xdr:from>
    <xdr:ext cx="599010" cy="259045"/>
    <xdr:sp macro="" textlink="">
      <xdr:nvSpPr>
        <xdr:cNvPr id="174" name="民生費平均値テキスト"/>
        <xdr:cNvSpPr txBox="1"/>
      </xdr:nvSpPr>
      <xdr:spPr>
        <a:xfrm>
          <a:off x="4686300" y="12815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120993</xdr:rowOff>
    </xdr:from>
    <xdr:to>
      <xdr:col>5</xdr:col>
      <xdr:colOff>358775</xdr:colOff>
      <xdr:row>78</xdr:row>
      <xdr:rowOff>574</xdr:rowOff>
    </xdr:to>
    <xdr:cxnSp macro="">
      <xdr:nvCxnSpPr>
        <xdr:cNvPr id="176" name="直線コネクタ 175"/>
        <xdr:cNvCxnSpPr/>
      </xdr:nvCxnSpPr>
      <xdr:spPr>
        <a:xfrm flipV="1">
          <a:off x="2908300" y="13322643"/>
          <a:ext cx="889000" cy="5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77" name="フローチャート : 判断 176"/>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78" name="テキスト ボックス 177"/>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574</xdr:rowOff>
    </xdr:from>
    <xdr:to>
      <xdr:col>4</xdr:col>
      <xdr:colOff>155575</xdr:colOff>
      <xdr:row>78</xdr:row>
      <xdr:rowOff>60833</xdr:rowOff>
    </xdr:to>
    <xdr:cxnSp macro="">
      <xdr:nvCxnSpPr>
        <xdr:cNvPr id="179" name="直線コネクタ 178"/>
        <xdr:cNvCxnSpPr/>
      </xdr:nvCxnSpPr>
      <xdr:spPr>
        <a:xfrm flipV="1">
          <a:off x="2019300" y="13373674"/>
          <a:ext cx="889000" cy="6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0" name="フローチャート : 判断 179"/>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1" name="テキスト ボックス 180"/>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60833</xdr:rowOff>
    </xdr:from>
    <xdr:to>
      <xdr:col>2</xdr:col>
      <xdr:colOff>638175</xdr:colOff>
      <xdr:row>78</xdr:row>
      <xdr:rowOff>99161</xdr:rowOff>
    </xdr:to>
    <xdr:cxnSp macro="">
      <xdr:nvCxnSpPr>
        <xdr:cNvPr id="182" name="直線コネクタ 181"/>
        <xdr:cNvCxnSpPr/>
      </xdr:nvCxnSpPr>
      <xdr:spPr>
        <a:xfrm flipV="1">
          <a:off x="1130300" y="13433933"/>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3" name="フローチャート : 判断 182"/>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4" name="テキスト ボックス 183"/>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5" name="フローチャート : 判断 184"/>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6" name="テキスト ボックス 185"/>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11260</xdr:rowOff>
    </xdr:from>
    <xdr:to>
      <xdr:col>6</xdr:col>
      <xdr:colOff>561975</xdr:colOff>
      <xdr:row>77</xdr:row>
      <xdr:rowOff>112860</xdr:rowOff>
    </xdr:to>
    <xdr:sp macro="" textlink="">
      <xdr:nvSpPr>
        <xdr:cNvPr id="192" name="円/楕円 191"/>
        <xdr:cNvSpPr/>
      </xdr:nvSpPr>
      <xdr:spPr>
        <a:xfrm>
          <a:off x="4584700" y="132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161137</xdr:rowOff>
    </xdr:from>
    <xdr:ext cx="599010" cy="259045"/>
    <xdr:sp macro="" textlink="">
      <xdr:nvSpPr>
        <xdr:cNvPr id="193" name="民生費該当値テキスト"/>
        <xdr:cNvSpPr txBox="1"/>
      </xdr:nvSpPr>
      <xdr:spPr>
        <a:xfrm>
          <a:off x="4686300" y="131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70193</xdr:rowOff>
    </xdr:from>
    <xdr:to>
      <xdr:col>5</xdr:col>
      <xdr:colOff>409575</xdr:colOff>
      <xdr:row>78</xdr:row>
      <xdr:rowOff>343</xdr:rowOff>
    </xdr:to>
    <xdr:sp macro="" textlink="">
      <xdr:nvSpPr>
        <xdr:cNvPr id="194" name="円/楕円 193"/>
        <xdr:cNvSpPr/>
      </xdr:nvSpPr>
      <xdr:spPr>
        <a:xfrm>
          <a:off x="3746500" y="132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162920</xdr:rowOff>
    </xdr:from>
    <xdr:ext cx="599010" cy="259045"/>
    <xdr:sp macro="" textlink="">
      <xdr:nvSpPr>
        <xdr:cNvPr id="195" name="テキスト ボックス 194"/>
        <xdr:cNvSpPr txBox="1"/>
      </xdr:nvSpPr>
      <xdr:spPr>
        <a:xfrm>
          <a:off x="3497794" y="1336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121224</xdr:rowOff>
    </xdr:from>
    <xdr:to>
      <xdr:col>4</xdr:col>
      <xdr:colOff>206375</xdr:colOff>
      <xdr:row>78</xdr:row>
      <xdr:rowOff>51374</xdr:rowOff>
    </xdr:to>
    <xdr:sp macro="" textlink="">
      <xdr:nvSpPr>
        <xdr:cNvPr id="196" name="円/楕円 195"/>
        <xdr:cNvSpPr/>
      </xdr:nvSpPr>
      <xdr:spPr>
        <a:xfrm>
          <a:off x="2857500" y="1332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42501</xdr:rowOff>
    </xdr:from>
    <xdr:ext cx="599010" cy="259045"/>
    <xdr:sp macro="" textlink="">
      <xdr:nvSpPr>
        <xdr:cNvPr id="197" name="テキスト ボックス 196"/>
        <xdr:cNvSpPr txBox="1"/>
      </xdr:nvSpPr>
      <xdr:spPr>
        <a:xfrm>
          <a:off x="2608794" y="1341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10033</xdr:rowOff>
    </xdr:from>
    <xdr:to>
      <xdr:col>3</xdr:col>
      <xdr:colOff>3175</xdr:colOff>
      <xdr:row>78</xdr:row>
      <xdr:rowOff>111633</xdr:rowOff>
    </xdr:to>
    <xdr:sp macro="" textlink="">
      <xdr:nvSpPr>
        <xdr:cNvPr id="198" name="円/楕円 197"/>
        <xdr:cNvSpPr/>
      </xdr:nvSpPr>
      <xdr:spPr>
        <a:xfrm>
          <a:off x="1968500" y="133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102760</xdr:rowOff>
    </xdr:from>
    <xdr:ext cx="599010" cy="259045"/>
    <xdr:sp macro="" textlink="">
      <xdr:nvSpPr>
        <xdr:cNvPr id="199" name="テキスト ボックス 198"/>
        <xdr:cNvSpPr txBox="1"/>
      </xdr:nvSpPr>
      <xdr:spPr>
        <a:xfrm>
          <a:off x="1719794" y="1347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48361</xdr:rowOff>
    </xdr:from>
    <xdr:to>
      <xdr:col>1</xdr:col>
      <xdr:colOff>485775</xdr:colOff>
      <xdr:row>78</xdr:row>
      <xdr:rowOff>149961</xdr:rowOff>
    </xdr:to>
    <xdr:sp macro="" textlink="">
      <xdr:nvSpPr>
        <xdr:cNvPr id="200" name="円/楕円 199"/>
        <xdr:cNvSpPr/>
      </xdr:nvSpPr>
      <xdr:spPr>
        <a:xfrm>
          <a:off x="1079500" y="134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141088</xdr:rowOff>
    </xdr:from>
    <xdr:ext cx="599010" cy="259045"/>
    <xdr:sp macro="" textlink="">
      <xdr:nvSpPr>
        <xdr:cNvPr id="201" name="テキスト ボックス 200"/>
        <xdr:cNvSpPr txBox="1"/>
      </xdr:nvSpPr>
      <xdr:spPr>
        <a:xfrm>
          <a:off x="830794" y="1351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73764</xdr:rowOff>
    </xdr:from>
    <xdr:to>
      <xdr:col>6</xdr:col>
      <xdr:colOff>511175</xdr:colOff>
      <xdr:row>97</xdr:row>
      <xdr:rowOff>76729</xdr:rowOff>
    </xdr:to>
    <xdr:cxnSp macro="">
      <xdr:nvCxnSpPr>
        <xdr:cNvPr id="230" name="直線コネクタ 229"/>
        <xdr:cNvCxnSpPr/>
      </xdr:nvCxnSpPr>
      <xdr:spPr>
        <a:xfrm flipV="1">
          <a:off x="3797300" y="16704414"/>
          <a:ext cx="838200" cy="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161977</xdr:rowOff>
    </xdr:from>
    <xdr:ext cx="534377" cy="259045"/>
    <xdr:sp macro="" textlink="">
      <xdr:nvSpPr>
        <xdr:cNvPr id="231" name="衛生費平均値テキスト"/>
        <xdr:cNvSpPr txBox="1"/>
      </xdr:nvSpPr>
      <xdr:spPr>
        <a:xfrm>
          <a:off x="4686300" y="16449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74755</xdr:rowOff>
    </xdr:from>
    <xdr:to>
      <xdr:col>5</xdr:col>
      <xdr:colOff>358775</xdr:colOff>
      <xdr:row>97</xdr:row>
      <xdr:rowOff>76729</xdr:rowOff>
    </xdr:to>
    <xdr:cxnSp macro="">
      <xdr:nvCxnSpPr>
        <xdr:cNvPr id="233" name="直線コネクタ 232"/>
        <xdr:cNvCxnSpPr/>
      </xdr:nvCxnSpPr>
      <xdr:spPr>
        <a:xfrm>
          <a:off x="2908300" y="16705405"/>
          <a:ext cx="8890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125895</xdr:rowOff>
    </xdr:from>
    <xdr:to>
      <xdr:col>5</xdr:col>
      <xdr:colOff>409575</xdr:colOff>
      <xdr:row>97</xdr:row>
      <xdr:rowOff>56045</xdr:rowOff>
    </xdr:to>
    <xdr:sp macro="" textlink="">
      <xdr:nvSpPr>
        <xdr:cNvPr id="234" name="フローチャート : 判断 233"/>
        <xdr:cNvSpPr/>
      </xdr:nvSpPr>
      <xdr:spPr>
        <a:xfrm>
          <a:off x="3746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72572</xdr:rowOff>
    </xdr:from>
    <xdr:ext cx="534377" cy="259045"/>
    <xdr:sp macro="" textlink="">
      <xdr:nvSpPr>
        <xdr:cNvPr id="235" name="テキスト ボックス 234"/>
        <xdr:cNvSpPr txBox="1"/>
      </xdr:nvSpPr>
      <xdr:spPr>
        <a:xfrm>
          <a:off x="3530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74755</xdr:rowOff>
    </xdr:from>
    <xdr:to>
      <xdr:col>4</xdr:col>
      <xdr:colOff>155575</xdr:colOff>
      <xdr:row>97</xdr:row>
      <xdr:rowOff>117594</xdr:rowOff>
    </xdr:to>
    <xdr:cxnSp macro="">
      <xdr:nvCxnSpPr>
        <xdr:cNvPr id="236" name="直線コネクタ 235"/>
        <xdr:cNvCxnSpPr/>
      </xdr:nvCxnSpPr>
      <xdr:spPr>
        <a:xfrm flipV="1">
          <a:off x="2019300" y="16705405"/>
          <a:ext cx="889000" cy="4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151704</xdr:rowOff>
    </xdr:from>
    <xdr:to>
      <xdr:col>4</xdr:col>
      <xdr:colOff>206375</xdr:colOff>
      <xdr:row>97</xdr:row>
      <xdr:rowOff>81854</xdr:rowOff>
    </xdr:to>
    <xdr:sp macro="" textlink="">
      <xdr:nvSpPr>
        <xdr:cNvPr id="237" name="フローチャート : 判断 236"/>
        <xdr:cNvSpPr/>
      </xdr:nvSpPr>
      <xdr:spPr>
        <a:xfrm>
          <a:off x="2857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98381</xdr:rowOff>
    </xdr:from>
    <xdr:ext cx="534377" cy="259045"/>
    <xdr:sp macro="" textlink="">
      <xdr:nvSpPr>
        <xdr:cNvPr id="238" name="テキスト ボックス 237"/>
        <xdr:cNvSpPr txBox="1"/>
      </xdr:nvSpPr>
      <xdr:spPr>
        <a:xfrm>
          <a:off x="2641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112513</xdr:rowOff>
    </xdr:from>
    <xdr:to>
      <xdr:col>2</xdr:col>
      <xdr:colOff>638175</xdr:colOff>
      <xdr:row>97</xdr:row>
      <xdr:rowOff>117594</xdr:rowOff>
    </xdr:to>
    <xdr:cxnSp macro="">
      <xdr:nvCxnSpPr>
        <xdr:cNvPr id="239" name="直線コネクタ 238"/>
        <xdr:cNvCxnSpPr/>
      </xdr:nvCxnSpPr>
      <xdr:spPr>
        <a:xfrm>
          <a:off x="1130300" y="16743163"/>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155635</xdr:rowOff>
    </xdr:from>
    <xdr:to>
      <xdr:col>3</xdr:col>
      <xdr:colOff>3175</xdr:colOff>
      <xdr:row>97</xdr:row>
      <xdr:rowOff>85785</xdr:rowOff>
    </xdr:to>
    <xdr:sp macro="" textlink="">
      <xdr:nvSpPr>
        <xdr:cNvPr id="240" name="フローチャート : 判断 239"/>
        <xdr:cNvSpPr/>
      </xdr:nvSpPr>
      <xdr:spPr>
        <a:xfrm>
          <a:off x="1968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102312</xdr:rowOff>
    </xdr:from>
    <xdr:ext cx="534377" cy="259045"/>
    <xdr:sp macro="" textlink="">
      <xdr:nvSpPr>
        <xdr:cNvPr id="241" name="テキスト ボックス 240"/>
        <xdr:cNvSpPr txBox="1"/>
      </xdr:nvSpPr>
      <xdr:spPr>
        <a:xfrm>
          <a:off x="1752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154791</xdr:rowOff>
    </xdr:from>
    <xdr:to>
      <xdr:col>1</xdr:col>
      <xdr:colOff>485775</xdr:colOff>
      <xdr:row>97</xdr:row>
      <xdr:rowOff>84941</xdr:rowOff>
    </xdr:to>
    <xdr:sp macro="" textlink="">
      <xdr:nvSpPr>
        <xdr:cNvPr id="242" name="フローチャート : 判断 241"/>
        <xdr:cNvSpPr/>
      </xdr:nvSpPr>
      <xdr:spPr>
        <a:xfrm>
          <a:off x="1079500" y="1661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101468</xdr:rowOff>
    </xdr:from>
    <xdr:ext cx="534377" cy="259045"/>
    <xdr:sp macro="" textlink="">
      <xdr:nvSpPr>
        <xdr:cNvPr id="243" name="テキスト ボックス 242"/>
        <xdr:cNvSpPr txBox="1"/>
      </xdr:nvSpPr>
      <xdr:spPr>
        <a:xfrm>
          <a:off x="863111" y="1638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22964</xdr:rowOff>
    </xdr:from>
    <xdr:to>
      <xdr:col>6</xdr:col>
      <xdr:colOff>561975</xdr:colOff>
      <xdr:row>97</xdr:row>
      <xdr:rowOff>124564</xdr:rowOff>
    </xdr:to>
    <xdr:sp macro="" textlink="">
      <xdr:nvSpPr>
        <xdr:cNvPr id="249" name="円/楕円 248"/>
        <xdr:cNvSpPr/>
      </xdr:nvSpPr>
      <xdr:spPr>
        <a:xfrm>
          <a:off x="4584700" y="1665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1391</xdr:rowOff>
    </xdr:from>
    <xdr:ext cx="534377" cy="259045"/>
    <xdr:sp macro="" textlink="">
      <xdr:nvSpPr>
        <xdr:cNvPr id="250" name="衛生費該当値テキスト"/>
        <xdr:cNvSpPr txBox="1"/>
      </xdr:nvSpPr>
      <xdr:spPr>
        <a:xfrm>
          <a:off x="4686300" y="166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41,153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25929</xdr:rowOff>
    </xdr:from>
    <xdr:to>
      <xdr:col>5</xdr:col>
      <xdr:colOff>409575</xdr:colOff>
      <xdr:row>97</xdr:row>
      <xdr:rowOff>127529</xdr:rowOff>
    </xdr:to>
    <xdr:sp macro="" textlink="">
      <xdr:nvSpPr>
        <xdr:cNvPr id="251" name="円/楕円 250"/>
        <xdr:cNvSpPr/>
      </xdr:nvSpPr>
      <xdr:spPr>
        <a:xfrm>
          <a:off x="3746500" y="166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118656</xdr:rowOff>
    </xdr:from>
    <xdr:ext cx="534377" cy="259045"/>
    <xdr:sp macro="" textlink="">
      <xdr:nvSpPr>
        <xdr:cNvPr id="252" name="テキスト ボックス 251"/>
        <xdr:cNvSpPr txBox="1"/>
      </xdr:nvSpPr>
      <xdr:spPr>
        <a:xfrm>
          <a:off x="3530111" y="167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23955</xdr:rowOff>
    </xdr:from>
    <xdr:to>
      <xdr:col>4</xdr:col>
      <xdr:colOff>206375</xdr:colOff>
      <xdr:row>97</xdr:row>
      <xdr:rowOff>125555</xdr:rowOff>
    </xdr:to>
    <xdr:sp macro="" textlink="">
      <xdr:nvSpPr>
        <xdr:cNvPr id="253" name="円/楕円 252"/>
        <xdr:cNvSpPr/>
      </xdr:nvSpPr>
      <xdr:spPr>
        <a:xfrm>
          <a:off x="2857500" y="166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116682</xdr:rowOff>
    </xdr:from>
    <xdr:ext cx="534377" cy="259045"/>
    <xdr:sp macro="" textlink="">
      <xdr:nvSpPr>
        <xdr:cNvPr id="254" name="テキスト ボックス 253"/>
        <xdr:cNvSpPr txBox="1"/>
      </xdr:nvSpPr>
      <xdr:spPr>
        <a:xfrm>
          <a:off x="2641111" y="167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66794</xdr:rowOff>
    </xdr:from>
    <xdr:to>
      <xdr:col>3</xdr:col>
      <xdr:colOff>3175</xdr:colOff>
      <xdr:row>97</xdr:row>
      <xdr:rowOff>168394</xdr:rowOff>
    </xdr:to>
    <xdr:sp macro="" textlink="">
      <xdr:nvSpPr>
        <xdr:cNvPr id="255" name="円/楕円 254"/>
        <xdr:cNvSpPr/>
      </xdr:nvSpPr>
      <xdr:spPr>
        <a:xfrm>
          <a:off x="1968500" y="1669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159521</xdr:rowOff>
    </xdr:from>
    <xdr:ext cx="534377" cy="259045"/>
    <xdr:sp macro="" textlink="">
      <xdr:nvSpPr>
        <xdr:cNvPr id="256" name="テキスト ボックス 255"/>
        <xdr:cNvSpPr txBox="1"/>
      </xdr:nvSpPr>
      <xdr:spPr>
        <a:xfrm>
          <a:off x="1752111" y="1679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61713</xdr:rowOff>
    </xdr:from>
    <xdr:to>
      <xdr:col>1</xdr:col>
      <xdr:colOff>485775</xdr:colOff>
      <xdr:row>97</xdr:row>
      <xdr:rowOff>163313</xdr:rowOff>
    </xdr:to>
    <xdr:sp macro="" textlink="">
      <xdr:nvSpPr>
        <xdr:cNvPr id="257" name="円/楕円 256"/>
        <xdr:cNvSpPr/>
      </xdr:nvSpPr>
      <xdr:spPr>
        <a:xfrm>
          <a:off x="1079500" y="1669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154440</xdr:rowOff>
    </xdr:from>
    <xdr:ext cx="534377" cy="259045"/>
    <xdr:sp macro="" textlink="">
      <xdr:nvSpPr>
        <xdr:cNvPr id="258" name="テキスト ボックス 257"/>
        <xdr:cNvSpPr txBox="1"/>
      </xdr:nvSpPr>
      <xdr:spPr>
        <a:xfrm>
          <a:off x="863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150178</xdr:rowOff>
    </xdr:from>
    <xdr:to>
      <xdr:col>15</xdr:col>
      <xdr:colOff>180340</xdr:colOff>
      <xdr:row>39</xdr:row>
      <xdr:rowOff>44450</xdr:rowOff>
    </xdr:to>
    <xdr:cxnSp macro="">
      <xdr:nvCxnSpPr>
        <xdr:cNvPr id="282" name="直線コネクタ 281"/>
        <xdr:cNvCxnSpPr/>
      </xdr:nvCxnSpPr>
      <xdr:spPr>
        <a:xfrm flipV="1">
          <a:off x="10475595" y="5293678"/>
          <a:ext cx="1270" cy="143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96855</xdr:rowOff>
    </xdr:from>
    <xdr:ext cx="469744" cy="259045"/>
    <xdr:sp macro="" textlink="">
      <xdr:nvSpPr>
        <xdr:cNvPr id="285" name="労働費最大値テキスト"/>
        <xdr:cNvSpPr txBox="1"/>
      </xdr:nvSpPr>
      <xdr:spPr>
        <a:xfrm>
          <a:off x="10528300" y="50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30</xdr:row>
      <xdr:rowOff>150178</xdr:rowOff>
    </xdr:from>
    <xdr:to>
      <xdr:col>15</xdr:col>
      <xdr:colOff>269875</xdr:colOff>
      <xdr:row>30</xdr:row>
      <xdr:rowOff>150178</xdr:rowOff>
    </xdr:to>
    <xdr:cxnSp macro="">
      <xdr:nvCxnSpPr>
        <xdr:cNvPr id="286" name="直線コネクタ 285"/>
        <xdr:cNvCxnSpPr/>
      </xdr:nvCxnSpPr>
      <xdr:spPr>
        <a:xfrm>
          <a:off x="10388600" y="529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15684</xdr:rowOff>
    </xdr:from>
    <xdr:to>
      <xdr:col>15</xdr:col>
      <xdr:colOff>180975</xdr:colOff>
      <xdr:row>39</xdr:row>
      <xdr:rowOff>44450</xdr:rowOff>
    </xdr:to>
    <xdr:cxnSp macro="">
      <xdr:nvCxnSpPr>
        <xdr:cNvPr id="287" name="直線コネクタ 286"/>
        <xdr:cNvCxnSpPr/>
      </xdr:nvCxnSpPr>
      <xdr:spPr>
        <a:xfrm>
          <a:off x="9639300" y="6702234"/>
          <a:ext cx="8382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46245</xdr:rowOff>
    </xdr:from>
    <xdr:ext cx="378565" cy="259045"/>
    <xdr:sp macro="" textlink="">
      <xdr:nvSpPr>
        <xdr:cNvPr id="288" name="労働費平均値テキスト"/>
        <xdr:cNvSpPr txBox="1"/>
      </xdr:nvSpPr>
      <xdr:spPr>
        <a:xfrm>
          <a:off x="10528300" y="63898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23368</xdr:rowOff>
    </xdr:from>
    <xdr:to>
      <xdr:col>15</xdr:col>
      <xdr:colOff>231775</xdr:colOff>
      <xdr:row>38</xdr:row>
      <xdr:rowOff>124968</xdr:rowOff>
    </xdr:to>
    <xdr:sp macro="" textlink="">
      <xdr:nvSpPr>
        <xdr:cNvPr id="289" name="フローチャート : 判断 288"/>
        <xdr:cNvSpPr/>
      </xdr:nvSpPr>
      <xdr:spPr>
        <a:xfrm>
          <a:off x="104267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57976</xdr:rowOff>
    </xdr:from>
    <xdr:to>
      <xdr:col>14</xdr:col>
      <xdr:colOff>28575</xdr:colOff>
      <xdr:row>39</xdr:row>
      <xdr:rowOff>15684</xdr:rowOff>
    </xdr:to>
    <xdr:cxnSp macro="">
      <xdr:nvCxnSpPr>
        <xdr:cNvPr id="290" name="直線コネクタ 289"/>
        <xdr:cNvCxnSpPr/>
      </xdr:nvCxnSpPr>
      <xdr:spPr>
        <a:xfrm>
          <a:off x="8750300" y="6401626"/>
          <a:ext cx="889000" cy="30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1" name="フローチャート : 判断 290"/>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292" name="テキスト ボックス 291"/>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23304</xdr:rowOff>
    </xdr:from>
    <xdr:to>
      <xdr:col>12</xdr:col>
      <xdr:colOff>511175</xdr:colOff>
      <xdr:row>37</xdr:row>
      <xdr:rowOff>57976</xdr:rowOff>
    </xdr:to>
    <xdr:cxnSp macro="">
      <xdr:nvCxnSpPr>
        <xdr:cNvPr id="293" name="直線コネクタ 292"/>
        <xdr:cNvCxnSpPr/>
      </xdr:nvCxnSpPr>
      <xdr:spPr>
        <a:xfrm>
          <a:off x="7861300" y="6366954"/>
          <a:ext cx="889000" cy="3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294" name="フローチャート : 判断 293"/>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295" name="テキスト ボックス 294"/>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156464</xdr:rowOff>
    </xdr:from>
    <xdr:to>
      <xdr:col>11</xdr:col>
      <xdr:colOff>307975</xdr:colOff>
      <xdr:row>37</xdr:row>
      <xdr:rowOff>23304</xdr:rowOff>
    </xdr:to>
    <xdr:cxnSp macro="">
      <xdr:nvCxnSpPr>
        <xdr:cNvPr id="296" name="直線コネクタ 295"/>
        <xdr:cNvCxnSpPr/>
      </xdr:nvCxnSpPr>
      <xdr:spPr>
        <a:xfrm>
          <a:off x="6972300" y="5985764"/>
          <a:ext cx="889000" cy="38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297" name="フローチャート : 判断 296"/>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298" name="テキスト ボックス 297"/>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299" name="フローチャート : 判断 298"/>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0" name="テキスト ボックス 299"/>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6" name="円/楕円 305"/>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7"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136334</xdr:rowOff>
    </xdr:from>
    <xdr:to>
      <xdr:col>14</xdr:col>
      <xdr:colOff>79375</xdr:colOff>
      <xdr:row>39</xdr:row>
      <xdr:rowOff>66484</xdr:rowOff>
    </xdr:to>
    <xdr:sp macro="" textlink="">
      <xdr:nvSpPr>
        <xdr:cNvPr id="308" name="円/楕円 307"/>
        <xdr:cNvSpPr/>
      </xdr:nvSpPr>
      <xdr:spPr>
        <a:xfrm>
          <a:off x="9588500" y="6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57611</xdr:rowOff>
    </xdr:from>
    <xdr:ext cx="378565" cy="259045"/>
    <xdr:sp macro="" textlink="">
      <xdr:nvSpPr>
        <xdr:cNvPr id="309" name="テキスト ボックス 308"/>
        <xdr:cNvSpPr txBox="1"/>
      </xdr:nvSpPr>
      <xdr:spPr>
        <a:xfrm>
          <a:off x="9450017" y="67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7176</xdr:rowOff>
    </xdr:from>
    <xdr:to>
      <xdr:col>12</xdr:col>
      <xdr:colOff>561975</xdr:colOff>
      <xdr:row>37</xdr:row>
      <xdr:rowOff>108776</xdr:rowOff>
    </xdr:to>
    <xdr:sp macro="" textlink="">
      <xdr:nvSpPr>
        <xdr:cNvPr id="310" name="円/楕円 309"/>
        <xdr:cNvSpPr/>
      </xdr:nvSpPr>
      <xdr:spPr>
        <a:xfrm>
          <a:off x="8699500" y="635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99903</xdr:rowOff>
    </xdr:from>
    <xdr:ext cx="469744" cy="259045"/>
    <xdr:sp macro="" textlink="">
      <xdr:nvSpPr>
        <xdr:cNvPr id="311" name="テキスト ボックス 310"/>
        <xdr:cNvSpPr txBox="1"/>
      </xdr:nvSpPr>
      <xdr:spPr>
        <a:xfrm>
          <a:off x="8515427" y="644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143954</xdr:rowOff>
    </xdr:from>
    <xdr:to>
      <xdr:col>11</xdr:col>
      <xdr:colOff>358775</xdr:colOff>
      <xdr:row>37</xdr:row>
      <xdr:rowOff>74104</xdr:rowOff>
    </xdr:to>
    <xdr:sp macro="" textlink="">
      <xdr:nvSpPr>
        <xdr:cNvPr id="312" name="円/楕円 311"/>
        <xdr:cNvSpPr/>
      </xdr:nvSpPr>
      <xdr:spPr>
        <a:xfrm>
          <a:off x="7810500" y="63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65231</xdr:rowOff>
    </xdr:from>
    <xdr:ext cx="469744" cy="259045"/>
    <xdr:sp macro="" textlink="">
      <xdr:nvSpPr>
        <xdr:cNvPr id="313" name="テキスト ボックス 312"/>
        <xdr:cNvSpPr txBox="1"/>
      </xdr:nvSpPr>
      <xdr:spPr>
        <a:xfrm>
          <a:off x="7626427" y="640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105664</xdr:rowOff>
    </xdr:from>
    <xdr:to>
      <xdr:col>10</xdr:col>
      <xdr:colOff>155575</xdr:colOff>
      <xdr:row>35</xdr:row>
      <xdr:rowOff>35814</xdr:rowOff>
    </xdr:to>
    <xdr:sp macro="" textlink="">
      <xdr:nvSpPr>
        <xdr:cNvPr id="314" name="円/楕円 313"/>
        <xdr:cNvSpPr/>
      </xdr:nvSpPr>
      <xdr:spPr>
        <a:xfrm>
          <a:off x="69215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26941</xdr:rowOff>
    </xdr:from>
    <xdr:ext cx="469744" cy="259045"/>
    <xdr:sp macro="" textlink="">
      <xdr:nvSpPr>
        <xdr:cNvPr id="315" name="テキスト ボックス 314"/>
        <xdr:cNvSpPr txBox="1"/>
      </xdr:nvSpPr>
      <xdr:spPr>
        <a:xfrm>
          <a:off x="6737427"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39" name="直線コネクタ 338"/>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0"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1" name="直線コネクタ 340"/>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2"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3" name="直線コネクタ 342"/>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118187</xdr:rowOff>
    </xdr:from>
    <xdr:to>
      <xdr:col>15</xdr:col>
      <xdr:colOff>180975</xdr:colOff>
      <xdr:row>58</xdr:row>
      <xdr:rowOff>133197</xdr:rowOff>
    </xdr:to>
    <xdr:cxnSp macro="">
      <xdr:nvCxnSpPr>
        <xdr:cNvPr id="344" name="直線コネクタ 343"/>
        <xdr:cNvCxnSpPr/>
      </xdr:nvCxnSpPr>
      <xdr:spPr>
        <a:xfrm flipV="1">
          <a:off x="9639300" y="10062287"/>
          <a:ext cx="8382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169981</xdr:rowOff>
    </xdr:from>
    <xdr:ext cx="534377" cy="259045"/>
    <xdr:sp macro="" textlink="">
      <xdr:nvSpPr>
        <xdr:cNvPr id="345" name="農林水産業費平均値テキスト"/>
        <xdr:cNvSpPr txBox="1"/>
      </xdr:nvSpPr>
      <xdr:spPr>
        <a:xfrm>
          <a:off x="10528300" y="977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6" name="フローチャート : 判断 345"/>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133197</xdr:rowOff>
    </xdr:from>
    <xdr:to>
      <xdr:col>14</xdr:col>
      <xdr:colOff>28575</xdr:colOff>
      <xdr:row>58</xdr:row>
      <xdr:rowOff>133197</xdr:rowOff>
    </xdr:to>
    <xdr:cxnSp macro="">
      <xdr:nvCxnSpPr>
        <xdr:cNvPr id="347" name="直線コネクタ 346"/>
        <xdr:cNvCxnSpPr/>
      </xdr:nvCxnSpPr>
      <xdr:spPr>
        <a:xfrm>
          <a:off x="8750300" y="100772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137744</xdr:rowOff>
    </xdr:from>
    <xdr:to>
      <xdr:col>14</xdr:col>
      <xdr:colOff>79375</xdr:colOff>
      <xdr:row>57</xdr:row>
      <xdr:rowOff>67894</xdr:rowOff>
    </xdr:to>
    <xdr:sp macro="" textlink="">
      <xdr:nvSpPr>
        <xdr:cNvPr id="348" name="フローチャート : 判断 347"/>
        <xdr:cNvSpPr/>
      </xdr:nvSpPr>
      <xdr:spPr>
        <a:xfrm>
          <a:off x="9588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84421</xdr:rowOff>
    </xdr:from>
    <xdr:ext cx="534377" cy="259045"/>
    <xdr:sp macro="" textlink="">
      <xdr:nvSpPr>
        <xdr:cNvPr id="349" name="テキスト ボックス 348"/>
        <xdr:cNvSpPr txBox="1"/>
      </xdr:nvSpPr>
      <xdr:spPr>
        <a:xfrm>
          <a:off x="9372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108280</xdr:rowOff>
    </xdr:from>
    <xdr:to>
      <xdr:col>12</xdr:col>
      <xdr:colOff>511175</xdr:colOff>
      <xdr:row>58</xdr:row>
      <xdr:rowOff>133197</xdr:rowOff>
    </xdr:to>
    <xdr:cxnSp macro="">
      <xdr:nvCxnSpPr>
        <xdr:cNvPr id="350" name="直線コネクタ 349"/>
        <xdr:cNvCxnSpPr/>
      </xdr:nvCxnSpPr>
      <xdr:spPr>
        <a:xfrm>
          <a:off x="7861300" y="10052380"/>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140259</xdr:rowOff>
    </xdr:from>
    <xdr:to>
      <xdr:col>12</xdr:col>
      <xdr:colOff>561975</xdr:colOff>
      <xdr:row>57</xdr:row>
      <xdr:rowOff>70409</xdr:rowOff>
    </xdr:to>
    <xdr:sp macro="" textlink="">
      <xdr:nvSpPr>
        <xdr:cNvPr id="351" name="フローチャート : 判断 350"/>
        <xdr:cNvSpPr/>
      </xdr:nvSpPr>
      <xdr:spPr>
        <a:xfrm>
          <a:off x="8699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86936</xdr:rowOff>
    </xdr:from>
    <xdr:ext cx="534377" cy="259045"/>
    <xdr:sp macro="" textlink="">
      <xdr:nvSpPr>
        <xdr:cNvPr id="352" name="テキスト ボックス 351"/>
        <xdr:cNvSpPr txBox="1"/>
      </xdr:nvSpPr>
      <xdr:spPr>
        <a:xfrm>
          <a:off x="8483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108280</xdr:rowOff>
    </xdr:from>
    <xdr:to>
      <xdr:col>11</xdr:col>
      <xdr:colOff>307975</xdr:colOff>
      <xdr:row>58</xdr:row>
      <xdr:rowOff>142062</xdr:rowOff>
    </xdr:to>
    <xdr:cxnSp macro="">
      <xdr:nvCxnSpPr>
        <xdr:cNvPr id="353" name="直線コネクタ 352"/>
        <xdr:cNvCxnSpPr/>
      </xdr:nvCxnSpPr>
      <xdr:spPr>
        <a:xfrm flipV="1">
          <a:off x="6972300" y="100523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4343</xdr:rowOff>
    </xdr:from>
    <xdr:to>
      <xdr:col>11</xdr:col>
      <xdr:colOff>358775</xdr:colOff>
      <xdr:row>57</xdr:row>
      <xdr:rowOff>105943</xdr:rowOff>
    </xdr:to>
    <xdr:sp macro="" textlink="">
      <xdr:nvSpPr>
        <xdr:cNvPr id="354" name="フローチャート : 判断 353"/>
        <xdr:cNvSpPr/>
      </xdr:nvSpPr>
      <xdr:spPr>
        <a:xfrm>
          <a:off x="7810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122470</xdr:rowOff>
    </xdr:from>
    <xdr:ext cx="534377" cy="259045"/>
    <xdr:sp macro="" textlink="">
      <xdr:nvSpPr>
        <xdr:cNvPr id="355" name="テキスト ボックス 354"/>
        <xdr:cNvSpPr txBox="1"/>
      </xdr:nvSpPr>
      <xdr:spPr>
        <a:xfrm>
          <a:off x="7594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28042</xdr:rowOff>
    </xdr:from>
    <xdr:to>
      <xdr:col>10</xdr:col>
      <xdr:colOff>155575</xdr:colOff>
      <xdr:row>57</xdr:row>
      <xdr:rowOff>129642</xdr:rowOff>
    </xdr:to>
    <xdr:sp macro="" textlink="">
      <xdr:nvSpPr>
        <xdr:cNvPr id="356" name="フローチャート : 判断 355"/>
        <xdr:cNvSpPr/>
      </xdr:nvSpPr>
      <xdr:spPr>
        <a:xfrm>
          <a:off x="6921500" y="98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146169</xdr:rowOff>
    </xdr:from>
    <xdr:ext cx="534377" cy="259045"/>
    <xdr:sp macro="" textlink="">
      <xdr:nvSpPr>
        <xdr:cNvPr id="357" name="テキスト ボックス 356"/>
        <xdr:cNvSpPr txBox="1"/>
      </xdr:nvSpPr>
      <xdr:spPr>
        <a:xfrm>
          <a:off x="6705111" y="95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67387</xdr:rowOff>
    </xdr:from>
    <xdr:to>
      <xdr:col>15</xdr:col>
      <xdr:colOff>231775</xdr:colOff>
      <xdr:row>58</xdr:row>
      <xdr:rowOff>168987</xdr:rowOff>
    </xdr:to>
    <xdr:sp macro="" textlink="">
      <xdr:nvSpPr>
        <xdr:cNvPr id="363" name="円/楕円 362"/>
        <xdr:cNvSpPr/>
      </xdr:nvSpPr>
      <xdr:spPr>
        <a:xfrm>
          <a:off x="10426700" y="1001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153764</xdr:rowOff>
    </xdr:from>
    <xdr:ext cx="469744" cy="259045"/>
    <xdr:sp macro="" textlink="">
      <xdr:nvSpPr>
        <xdr:cNvPr id="364" name="農林水産業費該当値テキスト"/>
        <xdr:cNvSpPr txBox="1"/>
      </xdr:nvSpPr>
      <xdr:spPr>
        <a:xfrm>
          <a:off x="10528300" y="992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82397</xdr:rowOff>
    </xdr:from>
    <xdr:to>
      <xdr:col>14</xdr:col>
      <xdr:colOff>79375</xdr:colOff>
      <xdr:row>59</xdr:row>
      <xdr:rowOff>12547</xdr:rowOff>
    </xdr:to>
    <xdr:sp macro="" textlink="">
      <xdr:nvSpPr>
        <xdr:cNvPr id="365" name="円/楕円 364"/>
        <xdr:cNvSpPr/>
      </xdr:nvSpPr>
      <xdr:spPr>
        <a:xfrm>
          <a:off x="9588500" y="100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3674</xdr:rowOff>
    </xdr:from>
    <xdr:ext cx="469744" cy="259045"/>
    <xdr:sp macro="" textlink="">
      <xdr:nvSpPr>
        <xdr:cNvPr id="366" name="テキスト ボックス 365"/>
        <xdr:cNvSpPr txBox="1"/>
      </xdr:nvSpPr>
      <xdr:spPr>
        <a:xfrm>
          <a:off x="9404427" y="1011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82397</xdr:rowOff>
    </xdr:from>
    <xdr:to>
      <xdr:col>12</xdr:col>
      <xdr:colOff>561975</xdr:colOff>
      <xdr:row>59</xdr:row>
      <xdr:rowOff>12547</xdr:rowOff>
    </xdr:to>
    <xdr:sp macro="" textlink="">
      <xdr:nvSpPr>
        <xdr:cNvPr id="367" name="円/楕円 366"/>
        <xdr:cNvSpPr/>
      </xdr:nvSpPr>
      <xdr:spPr>
        <a:xfrm>
          <a:off x="8699500" y="100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3674</xdr:rowOff>
    </xdr:from>
    <xdr:ext cx="469744" cy="259045"/>
    <xdr:sp macro="" textlink="">
      <xdr:nvSpPr>
        <xdr:cNvPr id="368" name="テキスト ボックス 367"/>
        <xdr:cNvSpPr txBox="1"/>
      </xdr:nvSpPr>
      <xdr:spPr>
        <a:xfrm>
          <a:off x="8515427" y="1011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57480</xdr:rowOff>
    </xdr:from>
    <xdr:to>
      <xdr:col>11</xdr:col>
      <xdr:colOff>358775</xdr:colOff>
      <xdr:row>58</xdr:row>
      <xdr:rowOff>159080</xdr:rowOff>
    </xdr:to>
    <xdr:sp macro="" textlink="">
      <xdr:nvSpPr>
        <xdr:cNvPr id="369" name="円/楕円 368"/>
        <xdr:cNvSpPr/>
      </xdr:nvSpPr>
      <xdr:spPr>
        <a:xfrm>
          <a:off x="7810500" y="100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150207</xdr:rowOff>
    </xdr:from>
    <xdr:ext cx="469744" cy="259045"/>
    <xdr:sp macro="" textlink="">
      <xdr:nvSpPr>
        <xdr:cNvPr id="370" name="テキスト ボックス 369"/>
        <xdr:cNvSpPr txBox="1"/>
      </xdr:nvSpPr>
      <xdr:spPr>
        <a:xfrm>
          <a:off x="7626427" y="100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91262</xdr:rowOff>
    </xdr:from>
    <xdr:to>
      <xdr:col>10</xdr:col>
      <xdr:colOff>155575</xdr:colOff>
      <xdr:row>59</xdr:row>
      <xdr:rowOff>21412</xdr:rowOff>
    </xdr:to>
    <xdr:sp macro="" textlink="">
      <xdr:nvSpPr>
        <xdr:cNvPr id="371" name="円/楕円 370"/>
        <xdr:cNvSpPr/>
      </xdr:nvSpPr>
      <xdr:spPr>
        <a:xfrm>
          <a:off x="6921500" y="1003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12539</xdr:rowOff>
    </xdr:from>
    <xdr:ext cx="469744" cy="259045"/>
    <xdr:sp macro="" textlink="">
      <xdr:nvSpPr>
        <xdr:cNvPr id="372" name="テキスト ボックス 371"/>
        <xdr:cNvSpPr txBox="1"/>
      </xdr:nvSpPr>
      <xdr:spPr>
        <a:xfrm>
          <a:off x="6737427" y="1012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4" name="直線コネクタ 393"/>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5"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6" name="直線コネクタ 395"/>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7"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398" name="直線コネクタ 397"/>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17354</xdr:rowOff>
    </xdr:from>
    <xdr:to>
      <xdr:col>15</xdr:col>
      <xdr:colOff>180975</xdr:colOff>
      <xdr:row>77</xdr:row>
      <xdr:rowOff>102415</xdr:rowOff>
    </xdr:to>
    <xdr:cxnSp macro="">
      <xdr:nvCxnSpPr>
        <xdr:cNvPr id="399" name="直線コネクタ 398"/>
        <xdr:cNvCxnSpPr/>
      </xdr:nvCxnSpPr>
      <xdr:spPr>
        <a:xfrm flipV="1">
          <a:off x="9639300" y="13219004"/>
          <a:ext cx="838200" cy="8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83797</xdr:rowOff>
    </xdr:from>
    <xdr:ext cx="534377" cy="259045"/>
    <xdr:sp macro="" textlink="">
      <xdr:nvSpPr>
        <xdr:cNvPr id="400" name="商工費平均値テキスト"/>
        <xdr:cNvSpPr txBox="1"/>
      </xdr:nvSpPr>
      <xdr:spPr>
        <a:xfrm>
          <a:off x="10528300" y="1294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1" name="フローチャート : 判断 400"/>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102415</xdr:rowOff>
    </xdr:from>
    <xdr:to>
      <xdr:col>14</xdr:col>
      <xdr:colOff>28575</xdr:colOff>
      <xdr:row>77</xdr:row>
      <xdr:rowOff>128201</xdr:rowOff>
    </xdr:to>
    <xdr:cxnSp macro="">
      <xdr:nvCxnSpPr>
        <xdr:cNvPr id="402" name="直線コネクタ 401"/>
        <xdr:cNvCxnSpPr/>
      </xdr:nvCxnSpPr>
      <xdr:spPr>
        <a:xfrm flipV="1">
          <a:off x="8750300" y="13304065"/>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74476</xdr:rowOff>
    </xdr:from>
    <xdr:to>
      <xdr:col>14</xdr:col>
      <xdr:colOff>79375</xdr:colOff>
      <xdr:row>77</xdr:row>
      <xdr:rowOff>4626</xdr:rowOff>
    </xdr:to>
    <xdr:sp macro="" textlink="">
      <xdr:nvSpPr>
        <xdr:cNvPr id="403" name="フローチャート : 判断 402"/>
        <xdr:cNvSpPr/>
      </xdr:nvSpPr>
      <xdr:spPr>
        <a:xfrm>
          <a:off x="9588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21152</xdr:rowOff>
    </xdr:from>
    <xdr:ext cx="534377" cy="259045"/>
    <xdr:sp macro="" textlink="">
      <xdr:nvSpPr>
        <xdr:cNvPr id="404" name="テキスト ボックス 403"/>
        <xdr:cNvSpPr txBox="1"/>
      </xdr:nvSpPr>
      <xdr:spPr>
        <a:xfrm>
          <a:off x="9372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128201</xdr:rowOff>
    </xdr:from>
    <xdr:to>
      <xdr:col>12</xdr:col>
      <xdr:colOff>511175</xdr:colOff>
      <xdr:row>77</xdr:row>
      <xdr:rowOff>145872</xdr:rowOff>
    </xdr:to>
    <xdr:cxnSp macro="">
      <xdr:nvCxnSpPr>
        <xdr:cNvPr id="405" name="直線コネクタ 404"/>
        <xdr:cNvCxnSpPr/>
      </xdr:nvCxnSpPr>
      <xdr:spPr>
        <a:xfrm flipV="1">
          <a:off x="7861300" y="13329851"/>
          <a:ext cx="8890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101130</xdr:rowOff>
    </xdr:from>
    <xdr:to>
      <xdr:col>12</xdr:col>
      <xdr:colOff>561975</xdr:colOff>
      <xdr:row>77</xdr:row>
      <xdr:rowOff>31280</xdr:rowOff>
    </xdr:to>
    <xdr:sp macro="" textlink="">
      <xdr:nvSpPr>
        <xdr:cNvPr id="406" name="フローチャート : 判断 405"/>
        <xdr:cNvSpPr/>
      </xdr:nvSpPr>
      <xdr:spPr>
        <a:xfrm>
          <a:off x="869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47807</xdr:rowOff>
    </xdr:from>
    <xdr:ext cx="534377" cy="259045"/>
    <xdr:sp macro="" textlink="">
      <xdr:nvSpPr>
        <xdr:cNvPr id="407" name="テキスト ボックス 406"/>
        <xdr:cNvSpPr txBox="1"/>
      </xdr:nvSpPr>
      <xdr:spPr>
        <a:xfrm>
          <a:off x="848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129778</xdr:rowOff>
    </xdr:from>
    <xdr:to>
      <xdr:col>11</xdr:col>
      <xdr:colOff>307975</xdr:colOff>
      <xdr:row>77</xdr:row>
      <xdr:rowOff>145872</xdr:rowOff>
    </xdr:to>
    <xdr:cxnSp macro="">
      <xdr:nvCxnSpPr>
        <xdr:cNvPr id="408" name="直線コネクタ 407"/>
        <xdr:cNvCxnSpPr/>
      </xdr:nvCxnSpPr>
      <xdr:spPr>
        <a:xfrm>
          <a:off x="6972300" y="13331428"/>
          <a:ext cx="8890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126527</xdr:rowOff>
    </xdr:from>
    <xdr:to>
      <xdr:col>11</xdr:col>
      <xdr:colOff>358775</xdr:colOff>
      <xdr:row>77</xdr:row>
      <xdr:rowOff>56677</xdr:rowOff>
    </xdr:to>
    <xdr:sp macro="" textlink="">
      <xdr:nvSpPr>
        <xdr:cNvPr id="409" name="フローチャート : 判断 408"/>
        <xdr:cNvSpPr/>
      </xdr:nvSpPr>
      <xdr:spPr>
        <a:xfrm>
          <a:off x="7810500" y="1315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73205</xdr:rowOff>
    </xdr:from>
    <xdr:ext cx="534377" cy="259045"/>
    <xdr:sp macro="" textlink="">
      <xdr:nvSpPr>
        <xdr:cNvPr id="410" name="テキスト ボックス 409"/>
        <xdr:cNvSpPr txBox="1"/>
      </xdr:nvSpPr>
      <xdr:spPr>
        <a:xfrm>
          <a:off x="7594111" y="1293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128837</xdr:rowOff>
    </xdr:from>
    <xdr:to>
      <xdr:col>10</xdr:col>
      <xdr:colOff>155575</xdr:colOff>
      <xdr:row>77</xdr:row>
      <xdr:rowOff>58987</xdr:rowOff>
    </xdr:to>
    <xdr:sp macro="" textlink="">
      <xdr:nvSpPr>
        <xdr:cNvPr id="411" name="フローチャート : 判断 410"/>
        <xdr:cNvSpPr/>
      </xdr:nvSpPr>
      <xdr:spPr>
        <a:xfrm>
          <a:off x="6921500" y="1315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75513</xdr:rowOff>
    </xdr:from>
    <xdr:ext cx="534377" cy="259045"/>
    <xdr:sp macro="" textlink="">
      <xdr:nvSpPr>
        <xdr:cNvPr id="412" name="テキスト ボックス 411"/>
        <xdr:cNvSpPr txBox="1"/>
      </xdr:nvSpPr>
      <xdr:spPr>
        <a:xfrm>
          <a:off x="6705111" y="1293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138004</xdr:rowOff>
    </xdr:from>
    <xdr:to>
      <xdr:col>15</xdr:col>
      <xdr:colOff>231775</xdr:colOff>
      <xdr:row>77</xdr:row>
      <xdr:rowOff>68154</xdr:rowOff>
    </xdr:to>
    <xdr:sp macro="" textlink="">
      <xdr:nvSpPr>
        <xdr:cNvPr id="418" name="円/楕円 417"/>
        <xdr:cNvSpPr/>
      </xdr:nvSpPr>
      <xdr:spPr>
        <a:xfrm>
          <a:off x="10426700" y="131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116431</xdr:rowOff>
    </xdr:from>
    <xdr:ext cx="534377" cy="259045"/>
    <xdr:sp macro="" textlink="">
      <xdr:nvSpPr>
        <xdr:cNvPr id="419" name="商工費該当値テキスト"/>
        <xdr:cNvSpPr txBox="1"/>
      </xdr:nvSpPr>
      <xdr:spPr>
        <a:xfrm>
          <a:off x="10528300" y="131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51615</xdr:rowOff>
    </xdr:from>
    <xdr:to>
      <xdr:col>14</xdr:col>
      <xdr:colOff>79375</xdr:colOff>
      <xdr:row>77</xdr:row>
      <xdr:rowOff>153215</xdr:rowOff>
    </xdr:to>
    <xdr:sp macro="" textlink="">
      <xdr:nvSpPr>
        <xdr:cNvPr id="420" name="円/楕円 419"/>
        <xdr:cNvSpPr/>
      </xdr:nvSpPr>
      <xdr:spPr>
        <a:xfrm>
          <a:off x="9588500" y="1325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144342</xdr:rowOff>
    </xdr:from>
    <xdr:ext cx="469744" cy="259045"/>
    <xdr:sp macro="" textlink="">
      <xdr:nvSpPr>
        <xdr:cNvPr id="421" name="テキスト ボックス 420"/>
        <xdr:cNvSpPr txBox="1"/>
      </xdr:nvSpPr>
      <xdr:spPr>
        <a:xfrm>
          <a:off x="9404427" y="1334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77401</xdr:rowOff>
    </xdr:from>
    <xdr:to>
      <xdr:col>12</xdr:col>
      <xdr:colOff>561975</xdr:colOff>
      <xdr:row>78</xdr:row>
      <xdr:rowOff>7551</xdr:rowOff>
    </xdr:to>
    <xdr:sp macro="" textlink="">
      <xdr:nvSpPr>
        <xdr:cNvPr id="422" name="円/楕円 421"/>
        <xdr:cNvSpPr/>
      </xdr:nvSpPr>
      <xdr:spPr>
        <a:xfrm>
          <a:off x="8699500" y="132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170128</xdr:rowOff>
    </xdr:from>
    <xdr:ext cx="469744" cy="259045"/>
    <xdr:sp macro="" textlink="">
      <xdr:nvSpPr>
        <xdr:cNvPr id="423" name="テキスト ボックス 422"/>
        <xdr:cNvSpPr txBox="1"/>
      </xdr:nvSpPr>
      <xdr:spPr>
        <a:xfrm>
          <a:off x="8515427" y="133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95072</xdr:rowOff>
    </xdr:from>
    <xdr:to>
      <xdr:col>11</xdr:col>
      <xdr:colOff>358775</xdr:colOff>
      <xdr:row>78</xdr:row>
      <xdr:rowOff>25222</xdr:rowOff>
    </xdr:to>
    <xdr:sp macro="" textlink="">
      <xdr:nvSpPr>
        <xdr:cNvPr id="424" name="円/楕円 423"/>
        <xdr:cNvSpPr/>
      </xdr:nvSpPr>
      <xdr:spPr>
        <a:xfrm>
          <a:off x="7810500" y="132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16349</xdr:rowOff>
    </xdr:from>
    <xdr:ext cx="469744" cy="259045"/>
    <xdr:sp macro="" textlink="">
      <xdr:nvSpPr>
        <xdr:cNvPr id="425" name="テキスト ボックス 424"/>
        <xdr:cNvSpPr txBox="1"/>
      </xdr:nvSpPr>
      <xdr:spPr>
        <a:xfrm>
          <a:off x="7626427"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78978</xdr:rowOff>
    </xdr:from>
    <xdr:to>
      <xdr:col>10</xdr:col>
      <xdr:colOff>155575</xdr:colOff>
      <xdr:row>78</xdr:row>
      <xdr:rowOff>9128</xdr:rowOff>
    </xdr:to>
    <xdr:sp macro="" textlink="">
      <xdr:nvSpPr>
        <xdr:cNvPr id="426" name="円/楕円 425"/>
        <xdr:cNvSpPr/>
      </xdr:nvSpPr>
      <xdr:spPr>
        <a:xfrm>
          <a:off x="6921500" y="132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255</xdr:rowOff>
    </xdr:from>
    <xdr:ext cx="469744" cy="259045"/>
    <xdr:sp macro="" textlink="">
      <xdr:nvSpPr>
        <xdr:cNvPr id="427" name="テキスト ボックス 426"/>
        <xdr:cNvSpPr txBox="1"/>
      </xdr:nvSpPr>
      <xdr:spPr>
        <a:xfrm>
          <a:off x="6737427" y="1337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1" name="直線コネクタ 450"/>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2"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3" name="直線コネクタ 452"/>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4"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5" name="直線コネクタ 454"/>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160207</xdr:rowOff>
    </xdr:from>
    <xdr:to>
      <xdr:col>15</xdr:col>
      <xdr:colOff>180975</xdr:colOff>
      <xdr:row>98</xdr:row>
      <xdr:rowOff>162136</xdr:rowOff>
    </xdr:to>
    <xdr:cxnSp macro="">
      <xdr:nvCxnSpPr>
        <xdr:cNvPr id="456" name="直線コネクタ 455"/>
        <xdr:cNvCxnSpPr/>
      </xdr:nvCxnSpPr>
      <xdr:spPr>
        <a:xfrm flipV="1">
          <a:off x="9639300" y="16962307"/>
          <a:ext cx="838200" cy="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85343</xdr:rowOff>
    </xdr:from>
    <xdr:ext cx="534377" cy="259045"/>
    <xdr:sp macro="" textlink="">
      <xdr:nvSpPr>
        <xdr:cNvPr id="457" name="土木費平均値テキスト"/>
        <xdr:cNvSpPr txBox="1"/>
      </xdr:nvSpPr>
      <xdr:spPr>
        <a:xfrm>
          <a:off x="10528300" y="16715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58" name="フローチャート : 判断 457"/>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161063</xdr:rowOff>
    </xdr:from>
    <xdr:to>
      <xdr:col>14</xdr:col>
      <xdr:colOff>28575</xdr:colOff>
      <xdr:row>98</xdr:row>
      <xdr:rowOff>162136</xdr:rowOff>
    </xdr:to>
    <xdr:cxnSp macro="">
      <xdr:nvCxnSpPr>
        <xdr:cNvPr id="459" name="直線コネクタ 458"/>
        <xdr:cNvCxnSpPr/>
      </xdr:nvCxnSpPr>
      <xdr:spPr>
        <a:xfrm>
          <a:off x="8750300" y="16963163"/>
          <a:ext cx="889000" cy="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29580</xdr:rowOff>
    </xdr:from>
    <xdr:to>
      <xdr:col>14</xdr:col>
      <xdr:colOff>79375</xdr:colOff>
      <xdr:row>98</xdr:row>
      <xdr:rowOff>131180</xdr:rowOff>
    </xdr:to>
    <xdr:sp macro="" textlink="">
      <xdr:nvSpPr>
        <xdr:cNvPr id="460" name="フローチャート : 判断 459"/>
        <xdr:cNvSpPr/>
      </xdr:nvSpPr>
      <xdr:spPr>
        <a:xfrm>
          <a:off x="9588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147707</xdr:rowOff>
    </xdr:from>
    <xdr:ext cx="534377" cy="259045"/>
    <xdr:sp macro="" textlink="">
      <xdr:nvSpPr>
        <xdr:cNvPr id="461" name="テキスト ボックス 460"/>
        <xdr:cNvSpPr txBox="1"/>
      </xdr:nvSpPr>
      <xdr:spPr>
        <a:xfrm>
          <a:off x="9372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161063</xdr:rowOff>
    </xdr:from>
    <xdr:to>
      <xdr:col>12</xdr:col>
      <xdr:colOff>511175</xdr:colOff>
      <xdr:row>98</xdr:row>
      <xdr:rowOff>169632</xdr:rowOff>
    </xdr:to>
    <xdr:cxnSp macro="">
      <xdr:nvCxnSpPr>
        <xdr:cNvPr id="462" name="直線コネクタ 461"/>
        <xdr:cNvCxnSpPr/>
      </xdr:nvCxnSpPr>
      <xdr:spPr>
        <a:xfrm flipV="1">
          <a:off x="7861300" y="16963163"/>
          <a:ext cx="889000" cy="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49735</xdr:rowOff>
    </xdr:from>
    <xdr:to>
      <xdr:col>12</xdr:col>
      <xdr:colOff>561975</xdr:colOff>
      <xdr:row>98</xdr:row>
      <xdr:rowOff>151335</xdr:rowOff>
    </xdr:to>
    <xdr:sp macro="" textlink="">
      <xdr:nvSpPr>
        <xdr:cNvPr id="463" name="フローチャート : 判断 462"/>
        <xdr:cNvSpPr/>
      </xdr:nvSpPr>
      <xdr:spPr>
        <a:xfrm>
          <a:off x="8699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167862</xdr:rowOff>
    </xdr:from>
    <xdr:ext cx="534377" cy="259045"/>
    <xdr:sp macro="" textlink="">
      <xdr:nvSpPr>
        <xdr:cNvPr id="464" name="テキスト ボックス 463"/>
        <xdr:cNvSpPr txBox="1"/>
      </xdr:nvSpPr>
      <xdr:spPr>
        <a:xfrm>
          <a:off x="8483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168759</xdr:rowOff>
    </xdr:from>
    <xdr:to>
      <xdr:col>11</xdr:col>
      <xdr:colOff>307975</xdr:colOff>
      <xdr:row>98</xdr:row>
      <xdr:rowOff>169632</xdr:rowOff>
    </xdr:to>
    <xdr:cxnSp macro="">
      <xdr:nvCxnSpPr>
        <xdr:cNvPr id="465" name="直線コネクタ 464"/>
        <xdr:cNvCxnSpPr/>
      </xdr:nvCxnSpPr>
      <xdr:spPr>
        <a:xfrm>
          <a:off x="6972300" y="16970859"/>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62861</xdr:rowOff>
    </xdr:from>
    <xdr:to>
      <xdr:col>11</xdr:col>
      <xdr:colOff>358775</xdr:colOff>
      <xdr:row>98</xdr:row>
      <xdr:rowOff>164461</xdr:rowOff>
    </xdr:to>
    <xdr:sp macro="" textlink="">
      <xdr:nvSpPr>
        <xdr:cNvPr id="466" name="フローチャート : 判断 465"/>
        <xdr:cNvSpPr/>
      </xdr:nvSpPr>
      <xdr:spPr>
        <a:xfrm>
          <a:off x="7810500" y="1686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9538</xdr:rowOff>
    </xdr:from>
    <xdr:ext cx="534377" cy="259045"/>
    <xdr:sp macro="" textlink="">
      <xdr:nvSpPr>
        <xdr:cNvPr id="467" name="テキスト ボックス 466"/>
        <xdr:cNvSpPr txBox="1"/>
      </xdr:nvSpPr>
      <xdr:spPr>
        <a:xfrm>
          <a:off x="7594111" y="166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67641</xdr:rowOff>
    </xdr:from>
    <xdr:to>
      <xdr:col>10</xdr:col>
      <xdr:colOff>155575</xdr:colOff>
      <xdr:row>98</xdr:row>
      <xdr:rowOff>169241</xdr:rowOff>
    </xdr:to>
    <xdr:sp macro="" textlink="">
      <xdr:nvSpPr>
        <xdr:cNvPr id="468" name="フローチャート : 判断 467"/>
        <xdr:cNvSpPr/>
      </xdr:nvSpPr>
      <xdr:spPr>
        <a:xfrm>
          <a:off x="6921500" y="1686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14318</xdr:rowOff>
    </xdr:from>
    <xdr:ext cx="534377" cy="259045"/>
    <xdr:sp macro="" textlink="">
      <xdr:nvSpPr>
        <xdr:cNvPr id="469" name="テキスト ボックス 468"/>
        <xdr:cNvSpPr txBox="1"/>
      </xdr:nvSpPr>
      <xdr:spPr>
        <a:xfrm>
          <a:off x="6705111" y="166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109407</xdr:rowOff>
    </xdr:from>
    <xdr:to>
      <xdr:col>15</xdr:col>
      <xdr:colOff>231775</xdr:colOff>
      <xdr:row>99</xdr:row>
      <xdr:rowOff>39557</xdr:rowOff>
    </xdr:to>
    <xdr:sp macro="" textlink="">
      <xdr:nvSpPr>
        <xdr:cNvPr id="475" name="円/楕円 474"/>
        <xdr:cNvSpPr/>
      </xdr:nvSpPr>
      <xdr:spPr>
        <a:xfrm>
          <a:off x="10426700" y="1691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40893</xdr:rowOff>
    </xdr:from>
    <xdr:ext cx="534377" cy="259045"/>
    <xdr:sp macro="" textlink="">
      <xdr:nvSpPr>
        <xdr:cNvPr id="476" name="土木費該当値テキスト"/>
        <xdr:cNvSpPr txBox="1"/>
      </xdr:nvSpPr>
      <xdr:spPr>
        <a:xfrm>
          <a:off x="10528300" y="168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111336</xdr:rowOff>
    </xdr:from>
    <xdr:to>
      <xdr:col>14</xdr:col>
      <xdr:colOff>79375</xdr:colOff>
      <xdr:row>99</xdr:row>
      <xdr:rowOff>41486</xdr:rowOff>
    </xdr:to>
    <xdr:sp macro="" textlink="">
      <xdr:nvSpPr>
        <xdr:cNvPr id="477" name="円/楕円 476"/>
        <xdr:cNvSpPr/>
      </xdr:nvSpPr>
      <xdr:spPr>
        <a:xfrm>
          <a:off x="9588500" y="169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32613</xdr:rowOff>
    </xdr:from>
    <xdr:ext cx="534377" cy="259045"/>
    <xdr:sp macro="" textlink="">
      <xdr:nvSpPr>
        <xdr:cNvPr id="478" name="テキスト ボックス 477"/>
        <xdr:cNvSpPr txBox="1"/>
      </xdr:nvSpPr>
      <xdr:spPr>
        <a:xfrm>
          <a:off x="9372111" y="170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110263</xdr:rowOff>
    </xdr:from>
    <xdr:to>
      <xdr:col>12</xdr:col>
      <xdr:colOff>561975</xdr:colOff>
      <xdr:row>99</xdr:row>
      <xdr:rowOff>40413</xdr:rowOff>
    </xdr:to>
    <xdr:sp macro="" textlink="">
      <xdr:nvSpPr>
        <xdr:cNvPr id="479" name="円/楕円 478"/>
        <xdr:cNvSpPr/>
      </xdr:nvSpPr>
      <xdr:spPr>
        <a:xfrm>
          <a:off x="8699500" y="169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31540</xdr:rowOff>
    </xdr:from>
    <xdr:ext cx="534377" cy="259045"/>
    <xdr:sp macro="" textlink="">
      <xdr:nvSpPr>
        <xdr:cNvPr id="480" name="テキスト ボックス 479"/>
        <xdr:cNvSpPr txBox="1"/>
      </xdr:nvSpPr>
      <xdr:spPr>
        <a:xfrm>
          <a:off x="8483111" y="170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118832</xdr:rowOff>
    </xdr:from>
    <xdr:to>
      <xdr:col>11</xdr:col>
      <xdr:colOff>358775</xdr:colOff>
      <xdr:row>99</xdr:row>
      <xdr:rowOff>48982</xdr:rowOff>
    </xdr:to>
    <xdr:sp macro="" textlink="">
      <xdr:nvSpPr>
        <xdr:cNvPr id="481" name="円/楕円 480"/>
        <xdr:cNvSpPr/>
      </xdr:nvSpPr>
      <xdr:spPr>
        <a:xfrm>
          <a:off x="7810500" y="169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40109</xdr:rowOff>
    </xdr:from>
    <xdr:ext cx="534377" cy="259045"/>
    <xdr:sp macro="" textlink="">
      <xdr:nvSpPr>
        <xdr:cNvPr id="482" name="テキスト ボックス 481"/>
        <xdr:cNvSpPr txBox="1"/>
      </xdr:nvSpPr>
      <xdr:spPr>
        <a:xfrm>
          <a:off x="7594111" y="1701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117959</xdr:rowOff>
    </xdr:from>
    <xdr:to>
      <xdr:col>10</xdr:col>
      <xdr:colOff>155575</xdr:colOff>
      <xdr:row>99</xdr:row>
      <xdr:rowOff>48109</xdr:rowOff>
    </xdr:to>
    <xdr:sp macro="" textlink="">
      <xdr:nvSpPr>
        <xdr:cNvPr id="483" name="円/楕円 482"/>
        <xdr:cNvSpPr/>
      </xdr:nvSpPr>
      <xdr:spPr>
        <a:xfrm>
          <a:off x="6921500" y="1692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39236</xdr:rowOff>
    </xdr:from>
    <xdr:ext cx="534377" cy="259045"/>
    <xdr:sp macro="" textlink="">
      <xdr:nvSpPr>
        <xdr:cNvPr id="484" name="テキスト ボックス 483"/>
        <xdr:cNvSpPr txBox="1"/>
      </xdr:nvSpPr>
      <xdr:spPr>
        <a:xfrm>
          <a:off x="6705111" y="1701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0" name="直線コネクタ 509"/>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1"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2" name="直線コネクタ 511"/>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3"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4" name="直線コネクタ 513"/>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52456</xdr:rowOff>
    </xdr:from>
    <xdr:to>
      <xdr:col>23</xdr:col>
      <xdr:colOff>517525</xdr:colOff>
      <xdr:row>37</xdr:row>
      <xdr:rowOff>84950</xdr:rowOff>
    </xdr:to>
    <xdr:cxnSp macro="">
      <xdr:nvCxnSpPr>
        <xdr:cNvPr id="515" name="直線コネクタ 514"/>
        <xdr:cNvCxnSpPr/>
      </xdr:nvCxnSpPr>
      <xdr:spPr>
        <a:xfrm flipV="1">
          <a:off x="15481300" y="6396106"/>
          <a:ext cx="8382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237</xdr:rowOff>
    </xdr:from>
    <xdr:ext cx="534377" cy="259045"/>
    <xdr:sp macro="" textlink="">
      <xdr:nvSpPr>
        <xdr:cNvPr id="516" name="消防費平均値テキスト"/>
        <xdr:cNvSpPr txBox="1"/>
      </xdr:nvSpPr>
      <xdr:spPr>
        <a:xfrm>
          <a:off x="16370300" y="6172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7" name="フローチャート : 判断 516"/>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84950</xdr:rowOff>
    </xdr:from>
    <xdr:to>
      <xdr:col>22</xdr:col>
      <xdr:colOff>365125</xdr:colOff>
      <xdr:row>37</xdr:row>
      <xdr:rowOff>101899</xdr:rowOff>
    </xdr:to>
    <xdr:cxnSp macro="">
      <xdr:nvCxnSpPr>
        <xdr:cNvPr id="518" name="直線コネクタ 517"/>
        <xdr:cNvCxnSpPr/>
      </xdr:nvCxnSpPr>
      <xdr:spPr>
        <a:xfrm flipV="1">
          <a:off x="14592300" y="6428600"/>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19" name="フローチャート : 判断 518"/>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0" name="テキスト ボックス 519"/>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101899</xdr:rowOff>
    </xdr:from>
    <xdr:to>
      <xdr:col>21</xdr:col>
      <xdr:colOff>161925</xdr:colOff>
      <xdr:row>37</xdr:row>
      <xdr:rowOff>115256</xdr:rowOff>
    </xdr:to>
    <xdr:cxnSp macro="">
      <xdr:nvCxnSpPr>
        <xdr:cNvPr id="521" name="直線コネクタ 520"/>
        <xdr:cNvCxnSpPr/>
      </xdr:nvCxnSpPr>
      <xdr:spPr>
        <a:xfrm flipV="1">
          <a:off x="13703300" y="6445549"/>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2" name="フローチャート : 判断 521"/>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3" name="テキスト ボックス 522"/>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115256</xdr:rowOff>
    </xdr:from>
    <xdr:to>
      <xdr:col>19</xdr:col>
      <xdr:colOff>644525</xdr:colOff>
      <xdr:row>37</xdr:row>
      <xdr:rowOff>125184</xdr:rowOff>
    </xdr:to>
    <xdr:cxnSp macro="">
      <xdr:nvCxnSpPr>
        <xdr:cNvPr id="524" name="直線コネクタ 523"/>
        <xdr:cNvCxnSpPr/>
      </xdr:nvCxnSpPr>
      <xdr:spPr>
        <a:xfrm flipV="1">
          <a:off x="12814300" y="6458906"/>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25" name="フローチャート : 判断 524"/>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26" name="テキスト ボックス 525"/>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27" name="フローチャート : 判断 526"/>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28" name="テキスト ボックス 527"/>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1656</xdr:rowOff>
    </xdr:from>
    <xdr:to>
      <xdr:col>23</xdr:col>
      <xdr:colOff>568325</xdr:colOff>
      <xdr:row>37</xdr:row>
      <xdr:rowOff>103256</xdr:rowOff>
    </xdr:to>
    <xdr:sp macro="" textlink="">
      <xdr:nvSpPr>
        <xdr:cNvPr id="534" name="円/楕円 533"/>
        <xdr:cNvSpPr/>
      </xdr:nvSpPr>
      <xdr:spPr>
        <a:xfrm>
          <a:off x="16268700" y="63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151533</xdr:rowOff>
    </xdr:from>
    <xdr:ext cx="534377" cy="259045"/>
    <xdr:sp macro="" textlink="">
      <xdr:nvSpPr>
        <xdr:cNvPr id="535" name="消防費該当値テキスト"/>
        <xdr:cNvSpPr txBox="1"/>
      </xdr:nvSpPr>
      <xdr:spPr>
        <a:xfrm>
          <a:off x="16370300" y="6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23,843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34150</xdr:rowOff>
    </xdr:from>
    <xdr:to>
      <xdr:col>22</xdr:col>
      <xdr:colOff>415925</xdr:colOff>
      <xdr:row>37</xdr:row>
      <xdr:rowOff>135750</xdr:rowOff>
    </xdr:to>
    <xdr:sp macro="" textlink="">
      <xdr:nvSpPr>
        <xdr:cNvPr id="536" name="円/楕円 535"/>
        <xdr:cNvSpPr/>
      </xdr:nvSpPr>
      <xdr:spPr>
        <a:xfrm>
          <a:off x="15430500" y="63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126878</xdr:rowOff>
    </xdr:from>
    <xdr:ext cx="534377" cy="259045"/>
    <xdr:sp macro="" textlink="">
      <xdr:nvSpPr>
        <xdr:cNvPr id="537" name="テキスト ボックス 536"/>
        <xdr:cNvSpPr txBox="1"/>
      </xdr:nvSpPr>
      <xdr:spPr>
        <a:xfrm>
          <a:off x="15214111" y="647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51099</xdr:rowOff>
    </xdr:from>
    <xdr:to>
      <xdr:col>21</xdr:col>
      <xdr:colOff>212725</xdr:colOff>
      <xdr:row>37</xdr:row>
      <xdr:rowOff>152699</xdr:rowOff>
    </xdr:to>
    <xdr:sp macro="" textlink="">
      <xdr:nvSpPr>
        <xdr:cNvPr id="538" name="円/楕円 537"/>
        <xdr:cNvSpPr/>
      </xdr:nvSpPr>
      <xdr:spPr>
        <a:xfrm>
          <a:off x="14541500" y="639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143826</xdr:rowOff>
    </xdr:from>
    <xdr:ext cx="534377" cy="259045"/>
    <xdr:sp macro="" textlink="">
      <xdr:nvSpPr>
        <xdr:cNvPr id="539" name="テキスト ボックス 538"/>
        <xdr:cNvSpPr txBox="1"/>
      </xdr:nvSpPr>
      <xdr:spPr>
        <a:xfrm>
          <a:off x="14325111" y="64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64456</xdr:rowOff>
    </xdr:from>
    <xdr:to>
      <xdr:col>20</xdr:col>
      <xdr:colOff>9525</xdr:colOff>
      <xdr:row>37</xdr:row>
      <xdr:rowOff>166057</xdr:rowOff>
    </xdr:to>
    <xdr:sp macro="" textlink="">
      <xdr:nvSpPr>
        <xdr:cNvPr id="540" name="円/楕円 539"/>
        <xdr:cNvSpPr/>
      </xdr:nvSpPr>
      <xdr:spPr>
        <a:xfrm>
          <a:off x="13652500" y="6408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157183</xdr:rowOff>
    </xdr:from>
    <xdr:ext cx="534377" cy="259045"/>
    <xdr:sp macro="" textlink="">
      <xdr:nvSpPr>
        <xdr:cNvPr id="541" name="テキスト ボックス 540"/>
        <xdr:cNvSpPr txBox="1"/>
      </xdr:nvSpPr>
      <xdr:spPr>
        <a:xfrm>
          <a:off x="13436111" y="65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74384</xdr:rowOff>
    </xdr:from>
    <xdr:to>
      <xdr:col>18</xdr:col>
      <xdr:colOff>492125</xdr:colOff>
      <xdr:row>38</xdr:row>
      <xdr:rowOff>4534</xdr:rowOff>
    </xdr:to>
    <xdr:sp macro="" textlink="">
      <xdr:nvSpPr>
        <xdr:cNvPr id="542" name="円/楕円 541"/>
        <xdr:cNvSpPr/>
      </xdr:nvSpPr>
      <xdr:spPr>
        <a:xfrm>
          <a:off x="12763500" y="641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167111</xdr:rowOff>
    </xdr:from>
    <xdr:ext cx="534377" cy="259045"/>
    <xdr:sp macro="" textlink="">
      <xdr:nvSpPr>
        <xdr:cNvPr id="543" name="テキスト ボックス 542"/>
        <xdr:cNvSpPr txBox="1"/>
      </xdr:nvSpPr>
      <xdr:spPr>
        <a:xfrm>
          <a:off x="12547111" y="65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68" name="直線コネクタ 567"/>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69"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0" name="直線コネクタ 569"/>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1"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2" name="直線コネクタ 571"/>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126460</xdr:rowOff>
    </xdr:from>
    <xdr:to>
      <xdr:col>23</xdr:col>
      <xdr:colOff>517525</xdr:colOff>
      <xdr:row>56</xdr:row>
      <xdr:rowOff>40583</xdr:rowOff>
    </xdr:to>
    <xdr:cxnSp macro="">
      <xdr:nvCxnSpPr>
        <xdr:cNvPr id="573" name="直線コネクタ 572"/>
        <xdr:cNvCxnSpPr/>
      </xdr:nvCxnSpPr>
      <xdr:spPr>
        <a:xfrm flipV="1">
          <a:off x="15481300" y="9556210"/>
          <a:ext cx="8382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155433</xdr:rowOff>
    </xdr:from>
    <xdr:ext cx="534377" cy="259045"/>
    <xdr:sp macro="" textlink="">
      <xdr:nvSpPr>
        <xdr:cNvPr id="574" name="教育費平均値テキスト"/>
        <xdr:cNvSpPr txBox="1"/>
      </xdr:nvSpPr>
      <xdr:spPr>
        <a:xfrm>
          <a:off x="16370300" y="958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5" name="フローチャート : 判断 574"/>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40583</xdr:rowOff>
    </xdr:from>
    <xdr:to>
      <xdr:col>22</xdr:col>
      <xdr:colOff>365125</xdr:colOff>
      <xdr:row>56</xdr:row>
      <xdr:rowOff>44812</xdr:rowOff>
    </xdr:to>
    <xdr:cxnSp macro="">
      <xdr:nvCxnSpPr>
        <xdr:cNvPr id="576" name="直線コネクタ 575"/>
        <xdr:cNvCxnSpPr/>
      </xdr:nvCxnSpPr>
      <xdr:spPr>
        <a:xfrm flipV="1">
          <a:off x="14592300" y="9641783"/>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75108</xdr:rowOff>
    </xdr:from>
    <xdr:to>
      <xdr:col>22</xdr:col>
      <xdr:colOff>415925</xdr:colOff>
      <xdr:row>55</xdr:row>
      <xdr:rowOff>5258</xdr:rowOff>
    </xdr:to>
    <xdr:sp macro="" textlink="">
      <xdr:nvSpPr>
        <xdr:cNvPr id="577" name="フローチャート : 判断 576"/>
        <xdr:cNvSpPr/>
      </xdr:nvSpPr>
      <xdr:spPr>
        <a:xfrm>
          <a:off x="15430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21785</xdr:rowOff>
    </xdr:from>
    <xdr:ext cx="534377" cy="259045"/>
    <xdr:sp macro="" textlink="">
      <xdr:nvSpPr>
        <xdr:cNvPr id="578" name="テキスト ボックス 577"/>
        <xdr:cNvSpPr txBox="1"/>
      </xdr:nvSpPr>
      <xdr:spPr>
        <a:xfrm>
          <a:off x="15214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44812</xdr:rowOff>
    </xdr:from>
    <xdr:to>
      <xdr:col>21</xdr:col>
      <xdr:colOff>161925</xdr:colOff>
      <xdr:row>57</xdr:row>
      <xdr:rowOff>4540</xdr:rowOff>
    </xdr:to>
    <xdr:cxnSp macro="">
      <xdr:nvCxnSpPr>
        <xdr:cNvPr id="579" name="直線コネクタ 578"/>
        <xdr:cNvCxnSpPr/>
      </xdr:nvCxnSpPr>
      <xdr:spPr>
        <a:xfrm flipV="1">
          <a:off x="13703300" y="9646012"/>
          <a:ext cx="889000" cy="13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4908</xdr:rowOff>
    </xdr:from>
    <xdr:to>
      <xdr:col>21</xdr:col>
      <xdr:colOff>212725</xdr:colOff>
      <xdr:row>55</xdr:row>
      <xdr:rowOff>106508</xdr:rowOff>
    </xdr:to>
    <xdr:sp macro="" textlink="">
      <xdr:nvSpPr>
        <xdr:cNvPr id="580" name="フローチャート : 判断 579"/>
        <xdr:cNvSpPr/>
      </xdr:nvSpPr>
      <xdr:spPr>
        <a:xfrm>
          <a:off x="14541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123035</xdr:rowOff>
    </xdr:from>
    <xdr:ext cx="534377" cy="259045"/>
    <xdr:sp macro="" textlink="">
      <xdr:nvSpPr>
        <xdr:cNvPr id="581" name="テキスト ボックス 580"/>
        <xdr:cNvSpPr txBox="1"/>
      </xdr:nvSpPr>
      <xdr:spPr>
        <a:xfrm>
          <a:off x="14325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4540</xdr:rowOff>
    </xdr:from>
    <xdr:to>
      <xdr:col>19</xdr:col>
      <xdr:colOff>644525</xdr:colOff>
      <xdr:row>58</xdr:row>
      <xdr:rowOff>43726</xdr:rowOff>
    </xdr:to>
    <xdr:cxnSp macro="">
      <xdr:nvCxnSpPr>
        <xdr:cNvPr id="582" name="直線コネクタ 581"/>
        <xdr:cNvCxnSpPr/>
      </xdr:nvCxnSpPr>
      <xdr:spPr>
        <a:xfrm flipV="1">
          <a:off x="12814300" y="9777190"/>
          <a:ext cx="889000" cy="2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38932</xdr:rowOff>
    </xdr:from>
    <xdr:to>
      <xdr:col>20</xdr:col>
      <xdr:colOff>9525</xdr:colOff>
      <xdr:row>55</xdr:row>
      <xdr:rowOff>140532</xdr:rowOff>
    </xdr:to>
    <xdr:sp macro="" textlink="">
      <xdr:nvSpPr>
        <xdr:cNvPr id="583" name="フローチャート : 判断 582"/>
        <xdr:cNvSpPr/>
      </xdr:nvSpPr>
      <xdr:spPr>
        <a:xfrm>
          <a:off x="13652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157059</xdr:rowOff>
    </xdr:from>
    <xdr:ext cx="534377" cy="259045"/>
    <xdr:sp macro="" textlink="">
      <xdr:nvSpPr>
        <xdr:cNvPr id="584" name="テキスト ボックス 583"/>
        <xdr:cNvSpPr txBox="1"/>
      </xdr:nvSpPr>
      <xdr:spPr>
        <a:xfrm>
          <a:off x="13436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73031</xdr:rowOff>
    </xdr:from>
    <xdr:to>
      <xdr:col>18</xdr:col>
      <xdr:colOff>492125</xdr:colOff>
      <xdr:row>56</xdr:row>
      <xdr:rowOff>3181</xdr:rowOff>
    </xdr:to>
    <xdr:sp macro="" textlink="">
      <xdr:nvSpPr>
        <xdr:cNvPr id="585" name="フローチャート : 判断 584"/>
        <xdr:cNvSpPr/>
      </xdr:nvSpPr>
      <xdr:spPr>
        <a:xfrm>
          <a:off x="12763500" y="950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19708</xdr:rowOff>
    </xdr:from>
    <xdr:ext cx="534377" cy="259045"/>
    <xdr:sp macro="" textlink="">
      <xdr:nvSpPr>
        <xdr:cNvPr id="586" name="テキスト ボックス 585"/>
        <xdr:cNvSpPr txBox="1"/>
      </xdr:nvSpPr>
      <xdr:spPr>
        <a:xfrm>
          <a:off x="12547111" y="92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75660</xdr:rowOff>
    </xdr:from>
    <xdr:to>
      <xdr:col>23</xdr:col>
      <xdr:colOff>568325</xdr:colOff>
      <xdr:row>56</xdr:row>
      <xdr:rowOff>5810</xdr:rowOff>
    </xdr:to>
    <xdr:sp macro="" textlink="">
      <xdr:nvSpPr>
        <xdr:cNvPr id="592" name="円/楕円 591"/>
        <xdr:cNvSpPr/>
      </xdr:nvSpPr>
      <xdr:spPr>
        <a:xfrm>
          <a:off x="16268700" y="95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98537</xdr:rowOff>
    </xdr:from>
    <xdr:ext cx="534377" cy="259045"/>
    <xdr:sp macro="" textlink="">
      <xdr:nvSpPr>
        <xdr:cNvPr id="593" name="教育費該当値テキスト"/>
        <xdr:cNvSpPr txBox="1"/>
      </xdr:nvSpPr>
      <xdr:spPr>
        <a:xfrm>
          <a:off x="16370300" y="93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51,695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161233</xdr:rowOff>
    </xdr:from>
    <xdr:to>
      <xdr:col>22</xdr:col>
      <xdr:colOff>415925</xdr:colOff>
      <xdr:row>56</xdr:row>
      <xdr:rowOff>91383</xdr:rowOff>
    </xdr:to>
    <xdr:sp macro="" textlink="">
      <xdr:nvSpPr>
        <xdr:cNvPr id="594" name="円/楕円 593"/>
        <xdr:cNvSpPr/>
      </xdr:nvSpPr>
      <xdr:spPr>
        <a:xfrm>
          <a:off x="15430500" y="95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82510</xdr:rowOff>
    </xdr:from>
    <xdr:ext cx="534377" cy="259045"/>
    <xdr:sp macro="" textlink="">
      <xdr:nvSpPr>
        <xdr:cNvPr id="595" name="テキスト ボックス 594"/>
        <xdr:cNvSpPr txBox="1"/>
      </xdr:nvSpPr>
      <xdr:spPr>
        <a:xfrm>
          <a:off x="15214111" y="968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165462</xdr:rowOff>
    </xdr:from>
    <xdr:to>
      <xdr:col>21</xdr:col>
      <xdr:colOff>212725</xdr:colOff>
      <xdr:row>56</xdr:row>
      <xdr:rowOff>95612</xdr:rowOff>
    </xdr:to>
    <xdr:sp macro="" textlink="">
      <xdr:nvSpPr>
        <xdr:cNvPr id="596" name="円/楕円 595"/>
        <xdr:cNvSpPr/>
      </xdr:nvSpPr>
      <xdr:spPr>
        <a:xfrm>
          <a:off x="14541500" y="95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86739</xdr:rowOff>
    </xdr:from>
    <xdr:ext cx="534377" cy="259045"/>
    <xdr:sp macro="" textlink="">
      <xdr:nvSpPr>
        <xdr:cNvPr id="597" name="テキスト ボックス 596"/>
        <xdr:cNvSpPr txBox="1"/>
      </xdr:nvSpPr>
      <xdr:spPr>
        <a:xfrm>
          <a:off x="14325111" y="96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125190</xdr:rowOff>
    </xdr:from>
    <xdr:to>
      <xdr:col>20</xdr:col>
      <xdr:colOff>9525</xdr:colOff>
      <xdr:row>57</xdr:row>
      <xdr:rowOff>55340</xdr:rowOff>
    </xdr:to>
    <xdr:sp macro="" textlink="">
      <xdr:nvSpPr>
        <xdr:cNvPr id="598" name="円/楕円 597"/>
        <xdr:cNvSpPr/>
      </xdr:nvSpPr>
      <xdr:spPr>
        <a:xfrm>
          <a:off x="13652500" y="97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46467</xdr:rowOff>
    </xdr:from>
    <xdr:ext cx="534377" cy="259045"/>
    <xdr:sp macro="" textlink="">
      <xdr:nvSpPr>
        <xdr:cNvPr id="599" name="テキスト ボックス 598"/>
        <xdr:cNvSpPr txBox="1"/>
      </xdr:nvSpPr>
      <xdr:spPr>
        <a:xfrm>
          <a:off x="13436111" y="981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164376</xdr:rowOff>
    </xdr:from>
    <xdr:to>
      <xdr:col>18</xdr:col>
      <xdr:colOff>492125</xdr:colOff>
      <xdr:row>58</xdr:row>
      <xdr:rowOff>94526</xdr:rowOff>
    </xdr:to>
    <xdr:sp macro="" textlink="">
      <xdr:nvSpPr>
        <xdr:cNvPr id="600" name="円/楕円 599"/>
        <xdr:cNvSpPr/>
      </xdr:nvSpPr>
      <xdr:spPr>
        <a:xfrm>
          <a:off x="12763500" y="99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85653</xdr:rowOff>
    </xdr:from>
    <xdr:ext cx="534377" cy="259045"/>
    <xdr:sp macro="" textlink="">
      <xdr:nvSpPr>
        <xdr:cNvPr id="601" name="テキスト ボックス 600"/>
        <xdr:cNvSpPr txBox="1"/>
      </xdr:nvSpPr>
      <xdr:spPr>
        <a:xfrm>
          <a:off x="12547111" y="100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5" name="直線コネクタ 624"/>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28"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29" name="直線コネクタ 628"/>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35097</xdr:rowOff>
    </xdr:from>
    <xdr:to>
      <xdr:col>23</xdr:col>
      <xdr:colOff>517525</xdr:colOff>
      <xdr:row>79</xdr:row>
      <xdr:rowOff>40393</xdr:rowOff>
    </xdr:to>
    <xdr:cxnSp macro="">
      <xdr:nvCxnSpPr>
        <xdr:cNvPr id="630" name="直線コネクタ 629"/>
        <xdr:cNvCxnSpPr/>
      </xdr:nvCxnSpPr>
      <xdr:spPr>
        <a:xfrm>
          <a:off x="15481300" y="13579647"/>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122807</xdr:rowOff>
    </xdr:from>
    <xdr:ext cx="469744" cy="259045"/>
    <xdr:sp macro="" textlink="">
      <xdr:nvSpPr>
        <xdr:cNvPr id="631" name="災害復旧費平均値テキスト"/>
        <xdr:cNvSpPr txBox="1"/>
      </xdr:nvSpPr>
      <xdr:spPr>
        <a:xfrm>
          <a:off x="16370300" y="13324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2" name="フローチャート : 判断 631"/>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33496</xdr:rowOff>
    </xdr:from>
    <xdr:to>
      <xdr:col>22</xdr:col>
      <xdr:colOff>365125</xdr:colOff>
      <xdr:row>79</xdr:row>
      <xdr:rowOff>35097</xdr:rowOff>
    </xdr:to>
    <xdr:cxnSp macro="">
      <xdr:nvCxnSpPr>
        <xdr:cNvPr id="633" name="直線コネクタ 632"/>
        <xdr:cNvCxnSpPr/>
      </xdr:nvCxnSpPr>
      <xdr:spPr>
        <a:xfrm>
          <a:off x="14592300" y="1357804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10585</xdr:rowOff>
    </xdr:from>
    <xdr:to>
      <xdr:col>22</xdr:col>
      <xdr:colOff>415925</xdr:colOff>
      <xdr:row>78</xdr:row>
      <xdr:rowOff>112185</xdr:rowOff>
    </xdr:to>
    <xdr:sp macro="" textlink="">
      <xdr:nvSpPr>
        <xdr:cNvPr id="634" name="フローチャート : 判断 633"/>
        <xdr:cNvSpPr/>
      </xdr:nvSpPr>
      <xdr:spPr>
        <a:xfrm>
          <a:off x="15430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128712</xdr:rowOff>
    </xdr:from>
    <xdr:ext cx="469744" cy="259045"/>
    <xdr:sp macro="" textlink="">
      <xdr:nvSpPr>
        <xdr:cNvPr id="635" name="テキスト ボックス 634"/>
        <xdr:cNvSpPr txBox="1"/>
      </xdr:nvSpPr>
      <xdr:spPr>
        <a:xfrm>
          <a:off x="15246427"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33496</xdr:rowOff>
    </xdr:from>
    <xdr:to>
      <xdr:col>21</xdr:col>
      <xdr:colOff>161925</xdr:colOff>
      <xdr:row>79</xdr:row>
      <xdr:rowOff>39039</xdr:rowOff>
    </xdr:to>
    <xdr:cxnSp macro="">
      <xdr:nvCxnSpPr>
        <xdr:cNvPr id="636" name="直線コネクタ 635"/>
        <xdr:cNvCxnSpPr/>
      </xdr:nvCxnSpPr>
      <xdr:spPr>
        <a:xfrm flipV="1">
          <a:off x="13703300" y="13578046"/>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14433</xdr:rowOff>
    </xdr:from>
    <xdr:to>
      <xdr:col>21</xdr:col>
      <xdr:colOff>212725</xdr:colOff>
      <xdr:row>78</xdr:row>
      <xdr:rowOff>116033</xdr:rowOff>
    </xdr:to>
    <xdr:sp macro="" textlink="">
      <xdr:nvSpPr>
        <xdr:cNvPr id="637" name="フローチャート : 判断 636"/>
        <xdr:cNvSpPr/>
      </xdr:nvSpPr>
      <xdr:spPr>
        <a:xfrm>
          <a:off x="14541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132560</xdr:rowOff>
    </xdr:from>
    <xdr:ext cx="469744" cy="259045"/>
    <xdr:sp macro="" textlink="">
      <xdr:nvSpPr>
        <xdr:cNvPr id="638" name="テキスト ボックス 637"/>
        <xdr:cNvSpPr txBox="1"/>
      </xdr:nvSpPr>
      <xdr:spPr>
        <a:xfrm>
          <a:off x="14357427"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34353</xdr:rowOff>
    </xdr:from>
    <xdr:to>
      <xdr:col>19</xdr:col>
      <xdr:colOff>644525</xdr:colOff>
      <xdr:row>79</xdr:row>
      <xdr:rowOff>39039</xdr:rowOff>
    </xdr:to>
    <xdr:cxnSp macro="">
      <xdr:nvCxnSpPr>
        <xdr:cNvPr id="639" name="直線コネクタ 638"/>
        <xdr:cNvCxnSpPr/>
      </xdr:nvCxnSpPr>
      <xdr:spPr>
        <a:xfrm>
          <a:off x="12814300" y="13578903"/>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123095</xdr:rowOff>
    </xdr:from>
    <xdr:to>
      <xdr:col>20</xdr:col>
      <xdr:colOff>9525</xdr:colOff>
      <xdr:row>78</xdr:row>
      <xdr:rowOff>53245</xdr:rowOff>
    </xdr:to>
    <xdr:sp macro="" textlink="">
      <xdr:nvSpPr>
        <xdr:cNvPr id="640" name="フローチャート : 判断 639"/>
        <xdr:cNvSpPr/>
      </xdr:nvSpPr>
      <xdr:spPr>
        <a:xfrm>
          <a:off x="13652500" y="133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69772</xdr:rowOff>
    </xdr:from>
    <xdr:ext cx="534377" cy="259045"/>
    <xdr:sp macro="" textlink="">
      <xdr:nvSpPr>
        <xdr:cNvPr id="641" name="テキスト ボックス 640"/>
        <xdr:cNvSpPr txBox="1"/>
      </xdr:nvSpPr>
      <xdr:spPr>
        <a:xfrm>
          <a:off x="13436111" y="130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42" name="フローチャート : 判断 641"/>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147362</xdr:rowOff>
    </xdr:from>
    <xdr:ext cx="469744" cy="259045"/>
    <xdr:sp macro="" textlink="">
      <xdr:nvSpPr>
        <xdr:cNvPr id="643" name="テキスト ボックス 642"/>
        <xdr:cNvSpPr txBox="1"/>
      </xdr:nvSpPr>
      <xdr:spPr>
        <a:xfrm>
          <a:off x="12579427" y="131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161043</xdr:rowOff>
    </xdr:from>
    <xdr:to>
      <xdr:col>23</xdr:col>
      <xdr:colOff>568325</xdr:colOff>
      <xdr:row>79</xdr:row>
      <xdr:rowOff>91193</xdr:rowOff>
    </xdr:to>
    <xdr:sp macro="" textlink="">
      <xdr:nvSpPr>
        <xdr:cNvPr id="649" name="円/楕円 648"/>
        <xdr:cNvSpPr/>
      </xdr:nvSpPr>
      <xdr:spPr>
        <a:xfrm>
          <a:off x="16268700" y="135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78358</xdr:rowOff>
    </xdr:from>
    <xdr:ext cx="378565" cy="259045"/>
    <xdr:sp macro="" textlink="">
      <xdr:nvSpPr>
        <xdr:cNvPr id="650" name="災害復旧費該当値テキスト"/>
        <xdr:cNvSpPr txBox="1"/>
      </xdr:nvSpPr>
      <xdr:spPr>
        <a:xfrm>
          <a:off x="16370300" y="13451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155747</xdr:rowOff>
    </xdr:from>
    <xdr:to>
      <xdr:col>22</xdr:col>
      <xdr:colOff>415925</xdr:colOff>
      <xdr:row>79</xdr:row>
      <xdr:rowOff>85897</xdr:rowOff>
    </xdr:to>
    <xdr:sp macro="" textlink="">
      <xdr:nvSpPr>
        <xdr:cNvPr id="651" name="円/楕円 650"/>
        <xdr:cNvSpPr/>
      </xdr:nvSpPr>
      <xdr:spPr>
        <a:xfrm>
          <a:off x="15430500" y="135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77024</xdr:rowOff>
    </xdr:from>
    <xdr:ext cx="378565" cy="259045"/>
    <xdr:sp macro="" textlink="">
      <xdr:nvSpPr>
        <xdr:cNvPr id="652" name="テキスト ボックス 651"/>
        <xdr:cNvSpPr txBox="1"/>
      </xdr:nvSpPr>
      <xdr:spPr>
        <a:xfrm>
          <a:off x="15292017" y="13621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154146</xdr:rowOff>
    </xdr:from>
    <xdr:to>
      <xdr:col>21</xdr:col>
      <xdr:colOff>212725</xdr:colOff>
      <xdr:row>79</xdr:row>
      <xdr:rowOff>84296</xdr:rowOff>
    </xdr:to>
    <xdr:sp macro="" textlink="">
      <xdr:nvSpPr>
        <xdr:cNvPr id="653" name="円/楕円 652"/>
        <xdr:cNvSpPr/>
      </xdr:nvSpPr>
      <xdr:spPr>
        <a:xfrm>
          <a:off x="14541500" y="1352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75423</xdr:rowOff>
    </xdr:from>
    <xdr:ext cx="378565" cy="259045"/>
    <xdr:sp macro="" textlink="">
      <xdr:nvSpPr>
        <xdr:cNvPr id="654" name="テキスト ボックス 653"/>
        <xdr:cNvSpPr txBox="1"/>
      </xdr:nvSpPr>
      <xdr:spPr>
        <a:xfrm>
          <a:off x="14403017" y="1361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159689</xdr:rowOff>
    </xdr:from>
    <xdr:to>
      <xdr:col>20</xdr:col>
      <xdr:colOff>9525</xdr:colOff>
      <xdr:row>79</xdr:row>
      <xdr:rowOff>89839</xdr:rowOff>
    </xdr:to>
    <xdr:sp macro="" textlink="">
      <xdr:nvSpPr>
        <xdr:cNvPr id="655" name="円/楕円 654"/>
        <xdr:cNvSpPr/>
      </xdr:nvSpPr>
      <xdr:spPr>
        <a:xfrm>
          <a:off x="13652500" y="135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80966</xdr:rowOff>
    </xdr:from>
    <xdr:ext cx="378565" cy="259045"/>
    <xdr:sp macro="" textlink="">
      <xdr:nvSpPr>
        <xdr:cNvPr id="656" name="テキスト ボックス 655"/>
        <xdr:cNvSpPr txBox="1"/>
      </xdr:nvSpPr>
      <xdr:spPr>
        <a:xfrm>
          <a:off x="13514017" y="1362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155003</xdr:rowOff>
    </xdr:from>
    <xdr:to>
      <xdr:col>18</xdr:col>
      <xdr:colOff>492125</xdr:colOff>
      <xdr:row>79</xdr:row>
      <xdr:rowOff>85153</xdr:rowOff>
    </xdr:to>
    <xdr:sp macro="" textlink="">
      <xdr:nvSpPr>
        <xdr:cNvPr id="657" name="円/楕円 656"/>
        <xdr:cNvSpPr/>
      </xdr:nvSpPr>
      <xdr:spPr>
        <a:xfrm>
          <a:off x="12763500" y="135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76280</xdr:rowOff>
    </xdr:from>
    <xdr:ext cx="378565" cy="259045"/>
    <xdr:sp macro="" textlink="">
      <xdr:nvSpPr>
        <xdr:cNvPr id="658" name="テキスト ボックス 657"/>
        <xdr:cNvSpPr txBox="1"/>
      </xdr:nvSpPr>
      <xdr:spPr>
        <a:xfrm>
          <a:off x="12625017" y="13620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2" name="直線コネクタ 681"/>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3"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4" name="直線コネクタ 683"/>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5"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6" name="直線コネクタ 685"/>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89929</xdr:rowOff>
    </xdr:from>
    <xdr:to>
      <xdr:col>23</xdr:col>
      <xdr:colOff>517525</xdr:colOff>
      <xdr:row>96</xdr:row>
      <xdr:rowOff>91567</xdr:rowOff>
    </xdr:to>
    <xdr:cxnSp macro="">
      <xdr:nvCxnSpPr>
        <xdr:cNvPr id="687" name="直線コネクタ 686"/>
        <xdr:cNvCxnSpPr/>
      </xdr:nvCxnSpPr>
      <xdr:spPr>
        <a:xfrm flipV="1">
          <a:off x="15481300" y="16549129"/>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9453</xdr:rowOff>
    </xdr:from>
    <xdr:ext cx="534377" cy="259045"/>
    <xdr:sp macro="" textlink="">
      <xdr:nvSpPr>
        <xdr:cNvPr id="688"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89" name="フローチャート : 判断 688"/>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59322</xdr:rowOff>
    </xdr:from>
    <xdr:to>
      <xdr:col>22</xdr:col>
      <xdr:colOff>365125</xdr:colOff>
      <xdr:row>96</xdr:row>
      <xdr:rowOff>91567</xdr:rowOff>
    </xdr:to>
    <xdr:cxnSp macro="">
      <xdr:nvCxnSpPr>
        <xdr:cNvPr id="690" name="直線コネクタ 689"/>
        <xdr:cNvCxnSpPr/>
      </xdr:nvCxnSpPr>
      <xdr:spPr>
        <a:xfrm>
          <a:off x="14592300" y="16518522"/>
          <a:ext cx="889000" cy="3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160998</xdr:rowOff>
    </xdr:from>
    <xdr:to>
      <xdr:col>22</xdr:col>
      <xdr:colOff>415925</xdr:colOff>
      <xdr:row>94</xdr:row>
      <xdr:rowOff>91148</xdr:rowOff>
    </xdr:to>
    <xdr:sp macro="" textlink="">
      <xdr:nvSpPr>
        <xdr:cNvPr id="691" name="フローチャート : 判断 690"/>
        <xdr:cNvSpPr/>
      </xdr:nvSpPr>
      <xdr:spPr>
        <a:xfrm>
          <a:off x="15430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107675</xdr:rowOff>
    </xdr:from>
    <xdr:ext cx="534377" cy="259045"/>
    <xdr:sp macro="" textlink="">
      <xdr:nvSpPr>
        <xdr:cNvPr id="692" name="テキスト ボックス 691"/>
        <xdr:cNvSpPr txBox="1"/>
      </xdr:nvSpPr>
      <xdr:spPr>
        <a:xfrm>
          <a:off x="15214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54305</xdr:rowOff>
    </xdr:from>
    <xdr:to>
      <xdr:col>21</xdr:col>
      <xdr:colOff>161925</xdr:colOff>
      <xdr:row>96</xdr:row>
      <xdr:rowOff>59322</xdr:rowOff>
    </xdr:to>
    <xdr:cxnSp macro="">
      <xdr:nvCxnSpPr>
        <xdr:cNvPr id="693" name="直線コネクタ 692"/>
        <xdr:cNvCxnSpPr/>
      </xdr:nvCxnSpPr>
      <xdr:spPr>
        <a:xfrm>
          <a:off x="13703300" y="16513505"/>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154330</xdr:rowOff>
    </xdr:from>
    <xdr:to>
      <xdr:col>21</xdr:col>
      <xdr:colOff>212725</xdr:colOff>
      <xdr:row>94</xdr:row>
      <xdr:rowOff>84480</xdr:rowOff>
    </xdr:to>
    <xdr:sp macro="" textlink="">
      <xdr:nvSpPr>
        <xdr:cNvPr id="694" name="フローチャート : 判断 693"/>
        <xdr:cNvSpPr/>
      </xdr:nvSpPr>
      <xdr:spPr>
        <a:xfrm>
          <a:off x="14541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101007</xdr:rowOff>
    </xdr:from>
    <xdr:ext cx="534377" cy="259045"/>
    <xdr:sp macro="" textlink="">
      <xdr:nvSpPr>
        <xdr:cNvPr id="695" name="テキスト ボックス 694"/>
        <xdr:cNvSpPr txBox="1"/>
      </xdr:nvSpPr>
      <xdr:spPr>
        <a:xfrm>
          <a:off x="14325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39142</xdr:rowOff>
    </xdr:from>
    <xdr:to>
      <xdr:col>19</xdr:col>
      <xdr:colOff>644525</xdr:colOff>
      <xdr:row>96</xdr:row>
      <xdr:rowOff>54305</xdr:rowOff>
    </xdr:to>
    <xdr:cxnSp macro="">
      <xdr:nvCxnSpPr>
        <xdr:cNvPr id="696" name="直線コネクタ 695"/>
        <xdr:cNvCxnSpPr/>
      </xdr:nvCxnSpPr>
      <xdr:spPr>
        <a:xfrm>
          <a:off x="12814300" y="16498342"/>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151842</xdr:rowOff>
    </xdr:from>
    <xdr:to>
      <xdr:col>20</xdr:col>
      <xdr:colOff>9525</xdr:colOff>
      <xdr:row>94</xdr:row>
      <xdr:rowOff>81992</xdr:rowOff>
    </xdr:to>
    <xdr:sp macro="" textlink="">
      <xdr:nvSpPr>
        <xdr:cNvPr id="697" name="フローチャート : 判断 696"/>
        <xdr:cNvSpPr/>
      </xdr:nvSpPr>
      <xdr:spPr>
        <a:xfrm>
          <a:off x="13652500" y="160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98519</xdr:rowOff>
    </xdr:from>
    <xdr:ext cx="534377" cy="259045"/>
    <xdr:sp macro="" textlink="">
      <xdr:nvSpPr>
        <xdr:cNvPr id="698" name="テキスト ボックス 697"/>
        <xdr:cNvSpPr txBox="1"/>
      </xdr:nvSpPr>
      <xdr:spPr>
        <a:xfrm>
          <a:off x="13436111" y="158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137161</xdr:rowOff>
    </xdr:from>
    <xdr:to>
      <xdr:col>18</xdr:col>
      <xdr:colOff>492125</xdr:colOff>
      <xdr:row>94</xdr:row>
      <xdr:rowOff>67311</xdr:rowOff>
    </xdr:to>
    <xdr:sp macro="" textlink="">
      <xdr:nvSpPr>
        <xdr:cNvPr id="699" name="フローチャート : 判断 698"/>
        <xdr:cNvSpPr/>
      </xdr:nvSpPr>
      <xdr:spPr>
        <a:xfrm>
          <a:off x="12763500" y="1608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83838</xdr:rowOff>
    </xdr:from>
    <xdr:ext cx="534377" cy="259045"/>
    <xdr:sp macro="" textlink="">
      <xdr:nvSpPr>
        <xdr:cNvPr id="700" name="テキスト ボックス 699"/>
        <xdr:cNvSpPr txBox="1"/>
      </xdr:nvSpPr>
      <xdr:spPr>
        <a:xfrm>
          <a:off x="12547111" y="158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39129</xdr:rowOff>
    </xdr:from>
    <xdr:to>
      <xdr:col>23</xdr:col>
      <xdr:colOff>568325</xdr:colOff>
      <xdr:row>96</xdr:row>
      <xdr:rowOff>140729</xdr:rowOff>
    </xdr:to>
    <xdr:sp macro="" textlink="">
      <xdr:nvSpPr>
        <xdr:cNvPr id="706" name="円/楕円 705"/>
        <xdr:cNvSpPr/>
      </xdr:nvSpPr>
      <xdr:spPr>
        <a:xfrm>
          <a:off x="16268700" y="164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17556</xdr:rowOff>
    </xdr:from>
    <xdr:ext cx="534377" cy="259045"/>
    <xdr:sp macro="" textlink="">
      <xdr:nvSpPr>
        <xdr:cNvPr id="707" name="公債費該当値テキスト"/>
        <xdr:cNvSpPr txBox="1"/>
      </xdr:nvSpPr>
      <xdr:spPr>
        <a:xfrm>
          <a:off x="16370300" y="1647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36,919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40767</xdr:rowOff>
    </xdr:from>
    <xdr:to>
      <xdr:col>22</xdr:col>
      <xdr:colOff>415925</xdr:colOff>
      <xdr:row>96</xdr:row>
      <xdr:rowOff>142367</xdr:rowOff>
    </xdr:to>
    <xdr:sp macro="" textlink="">
      <xdr:nvSpPr>
        <xdr:cNvPr id="708" name="円/楕円 707"/>
        <xdr:cNvSpPr/>
      </xdr:nvSpPr>
      <xdr:spPr>
        <a:xfrm>
          <a:off x="15430500" y="1649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133494</xdr:rowOff>
    </xdr:from>
    <xdr:ext cx="534377" cy="259045"/>
    <xdr:sp macro="" textlink="">
      <xdr:nvSpPr>
        <xdr:cNvPr id="709" name="テキスト ボックス 708"/>
        <xdr:cNvSpPr txBox="1"/>
      </xdr:nvSpPr>
      <xdr:spPr>
        <a:xfrm>
          <a:off x="15214111" y="1659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8522</xdr:rowOff>
    </xdr:from>
    <xdr:to>
      <xdr:col>21</xdr:col>
      <xdr:colOff>212725</xdr:colOff>
      <xdr:row>96</xdr:row>
      <xdr:rowOff>110122</xdr:rowOff>
    </xdr:to>
    <xdr:sp macro="" textlink="">
      <xdr:nvSpPr>
        <xdr:cNvPr id="710" name="円/楕円 709"/>
        <xdr:cNvSpPr/>
      </xdr:nvSpPr>
      <xdr:spPr>
        <a:xfrm>
          <a:off x="14541500" y="164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101249</xdr:rowOff>
    </xdr:from>
    <xdr:ext cx="534377" cy="259045"/>
    <xdr:sp macro="" textlink="">
      <xdr:nvSpPr>
        <xdr:cNvPr id="711" name="テキスト ボックス 710"/>
        <xdr:cNvSpPr txBox="1"/>
      </xdr:nvSpPr>
      <xdr:spPr>
        <a:xfrm>
          <a:off x="14325111" y="165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3505</xdr:rowOff>
    </xdr:from>
    <xdr:to>
      <xdr:col>20</xdr:col>
      <xdr:colOff>9525</xdr:colOff>
      <xdr:row>96</xdr:row>
      <xdr:rowOff>105105</xdr:rowOff>
    </xdr:to>
    <xdr:sp macro="" textlink="">
      <xdr:nvSpPr>
        <xdr:cNvPr id="712" name="円/楕円 711"/>
        <xdr:cNvSpPr/>
      </xdr:nvSpPr>
      <xdr:spPr>
        <a:xfrm>
          <a:off x="13652500" y="164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96232</xdr:rowOff>
    </xdr:from>
    <xdr:ext cx="534377" cy="259045"/>
    <xdr:sp macro="" textlink="">
      <xdr:nvSpPr>
        <xdr:cNvPr id="713" name="テキスト ボックス 712"/>
        <xdr:cNvSpPr txBox="1"/>
      </xdr:nvSpPr>
      <xdr:spPr>
        <a:xfrm>
          <a:off x="13436111" y="1655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159792</xdr:rowOff>
    </xdr:from>
    <xdr:to>
      <xdr:col>18</xdr:col>
      <xdr:colOff>492125</xdr:colOff>
      <xdr:row>96</xdr:row>
      <xdr:rowOff>89942</xdr:rowOff>
    </xdr:to>
    <xdr:sp macro="" textlink="">
      <xdr:nvSpPr>
        <xdr:cNvPr id="714" name="円/楕円 713"/>
        <xdr:cNvSpPr/>
      </xdr:nvSpPr>
      <xdr:spPr>
        <a:xfrm>
          <a:off x="12763500" y="164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81069</xdr:rowOff>
    </xdr:from>
    <xdr:ext cx="534377" cy="259045"/>
    <xdr:sp macro="" textlink="">
      <xdr:nvSpPr>
        <xdr:cNvPr id="715" name="テキスト ボックス 714"/>
        <xdr:cNvSpPr txBox="1"/>
      </xdr:nvSpPr>
      <xdr:spPr>
        <a:xfrm>
          <a:off x="12547111" y="1654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7" name="直線コネクタ 736"/>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38"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0"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1" name="直線コネクタ 740"/>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3"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4" name="フローチャート : 判断 743"/>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149708</xdr:rowOff>
    </xdr:from>
    <xdr:to>
      <xdr:col>31</xdr:col>
      <xdr:colOff>85725</xdr:colOff>
      <xdr:row>38</xdr:row>
      <xdr:rowOff>79857</xdr:rowOff>
    </xdr:to>
    <xdr:sp macro="" textlink="">
      <xdr:nvSpPr>
        <xdr:cNvPr id="746" name="フローチャート : 判断 745"/>
        <xdr:cNvSpPr/>
      </xdr:nvSpPr>
      <xdr:spPr>
        <a:xfrm>
          <a:off x="21272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96385</xdr:rowOff>
    </xdr:from>
    <xdr:ext cx="378565" cy="259045"/>
    <xdr:sp macro="" textlink="">
      <xdr:nvSpPr>
        <xdr:cNvPr id="747" name="テキスト ボックス 746"/>
        <xdr:cNvSpPr txBox="1"/>
      </xdr:nvSpPr>
      <xdr:spPr>
        <a:xfrm>
          <a:off x="21134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133706</xdr:rowOff>
    </xdr:from>
    <xdr:to>
      <xdr:col>29</xdr:col>
      <xdr:colOff>568325</xdr:colOff>
      <xdr:row>37</xdr:row>
      <xdr:rowOff>63856</xdr:rowOff>
    </xdr:to>
    <xdr:sp macro="" textlink="">
      <xdr:nvSpPr>
        <xdr:cNvPr id="749" name="フローチャート : 判断 748"/>
        <xdr:cNvSpPr/>
      </xdr:nvSpPr>
      <xdr:spPr>
        <a:xfrm>
          <a:off x="20383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80383</xdr:rowOff>
    </xdr:from>
    <xdr:ext cx="378565" cy="259045"/>
    <xdr:sp macro="" textlink="">
      <xdr:nvSpPr>
        <xdr:cNvPr id="750" name="テキスト ボックス 749"/>
        <xdr:cNvSpPr txBox="1"/>
      </xdr:nvSpPr>
      <xdr:spPr>
        <a:xfrm>
          <a:off x="20245017" y="608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30378</xdr:rowOff>
    </xdr:from>
    <xdr:to>
      <xdr:col>28</xdr:col>
      <xdr:colOff>365125</xdr:colOff>
      <xdr:row>37</xdr:row>
      <xdr:rowOff>131978</xdr:rowOff>
    </xdr:to>
    <xdr:sp macro="" textlink="">
      <xdr:nvSpPr>
        <xdr:cNvPr id="752" name="フローチャート : 判断 751"/>
        <xdr:cNvSpPr/>
      </xdr:nvSpPr>
      <xdr:spPr>
        <a:xfrm>
          <a:off x="19494500" y="637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148505</xdr:rowOff>
    </xdr:from>
    <xdr:ext cx="378565" cy="259045"/>
    <xdr:sp macro="" textlink="">
      <xdr:nvSpPr>
        <xdr:cNvPr id="753" name="テキスト ボックス 752"/>
        <xdr:cNvSpPr txBox="1"/>
      </xdr:nvSpPr>
      <xdr:spPr>
        <a:xfrm>
          <a:off x="19356017" y="61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141478</xdr:rowOff>
    </xdr:from>
    <xdr:to>
      <xdr:col>27</xdr:col>
      <xdr:colOff>161925</xdr:colOff>
      <xdr:row>37</xdr:row>
      <xdr:rowOff>71628</xdr:rowOff>
    </xdr:to>
    <xdr:sp macro="" textlink="">
      <xdr:nvSpPr>
        <xdr:cNvPr id="754" name="フローチャート : 判断 753"/>
        <xdr:cNvSpPr/>
      </xdr:nvSpPr>
      <xdr:spPr>
        <a:xfrm>
          <a:off x="18605500" y="631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88155</xdr:rowOff>
    </xdr:from>
    <xdr:ext cx="378565" cy="259045"/>
    <xdr:sp macro="" textlink="">
      <xdr:nvSpPr>
        <xdr:cNvPr id="755" name="テキスト ボックス 754"/>
        <xdr:cNvSpPr txBox="1"/>
      </xdr:nvSpPr>
      <xdr:spPr>
        <a:xfrm>
          <a:off x="18467017" y="608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2"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84" name="テキスト ボックス 783"/>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86" name="テキスト ボックス 785"/>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88" name="テキスト ボックス 787"/>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0" name="テキスト ボックス 789"/>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2" name="テキスト ボックス 791"/>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6" name="直線コネクタ 795"/>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7"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9"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1" name="直線コネクタ 80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2"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フローチャート : 判断 802"/>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4" name="直線コネクタ 80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05" name="フローチャート : 判断 804"/>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06" name="テキスト ボックス 805"/>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7" name="直線コネクタ 80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08" name="フローチャート : 判断 807"/>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09" name="テキスト ボックス 808"/>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0" name="直線コネクタ 80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1" name="フローチャート : 判断 810"/>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12" name="テキスト ボックス 811"/>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13" name="フローチャート : 判断 812"/>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14" name="テキスト ボックス 813"/>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0" name="円/楕円 81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1"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2" name="円/楕円 82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3" name="テキスト ボックス 82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4" name="円/楕円 82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5" name="テキスト ボックス 82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6" name="円/楕円 82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7" name="テキスト ボックス 82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8" name="円/楕円 82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9" name="テキスト ボックス 82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歳出決算総額は住民一人当たり</a:t>
          </a:r>
          <a:r>
            <a:rPr kumimoji="1" lang="ja-JP" altLang="en-US" sz="1200">
              <a:solidFill>
                <a:schemeClr val="dk1"/>
              </a:solidFill>
              <a:effectLst/>
              <a:latin typeface="+mn-lt"/>
              <a:ea typeface="+mn-ea"/>
              <a:cs typeface="+mn-cs"/>
            </a:rPr>
            <a:t>３８６，６６０</a:t>
          </a:r>
          <a:r>
            <a:rPr kumimoji="1" lang="ja-JP" altLang="ja-JP" sz="1200">
              <a:solidFill>
                <a:schemeClr val="dk1"/>
              </a:solidFill>
              <a:effectLst/>
              <a:latin typeface="+mn-lt"/>
              <a:ea typeface="+mn-ea"/>
              <a:cs typeface="+mn-cs"/>
            </a:rPr>
            <a:t>千円となって</a:t>
          </a:r>
          <a:r>
            <a:rPr kumimoji="1" lang="ja-JP" altLang="en-US" sz="1200">
              <a:solidFill>
                <a:schemeClr val="dk1"/>
              </a:solidFill>
              <a:effectLst/>
              <a:latin typeface="+mn-lt"/>
              <a:ea typeface="+mn-ea"/>
              <a:cs typeface="+mn-cs"/>
            </a:rPr>
            <a:t>おり，目的</a:t>
          </a:r>
          <a:r>
            <a:rPr kumimoji="1" lang="ja-JP" altLang="ja-JP" sz="1200">
              <a:solidFill>
                <a:schemeClr val="dk1"/>
              </a:solidFill>
              <a:effectLst/>
              <a:latin typeface="+mn-lt"/>
              <a:ea typeface="+mn-ea"/>
              <a:cs typeface="+mn-cs"/>
            </a:rPr>
            <a:t>別歳出</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住民一人あたりのコストで見ると，</a:t>
          </a:r>
          <a:r>
            <a:rPr kumimoji="1" lang="ja-JP" altLang="en-US" sz="1200">
              <a:solidFill>
                <a:schemeClr val="dk1"/>
              </a:solidFill>
              <a:effectLst/>
              <a:latin typeface="+mn-lt"/>
              <a:ea typeface="+mn-ea"/>
              <a:cs typeface="+mn-cs"/>
            </a:rPr>
            <a:t>教育費以外の</a:t>
          </a:r>
          <a:r>
            <a:rPr kumimoji="1" lang="ja-JP" altLang="ja-JP" sz="1200">
              <a:solidFill>
                <a:schemeClr val="dk1"/>
              </a:solidFill>
              <a:effectLst/>
              <a:latin typeface="+mn-lt"/>
              <a:ea typeface="+mn-ea"/>
              <a:cs typeface="+mn-cs"/>
            </a:rPr>
            <a:t>項目</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類似団体を下回る。</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教育費が類似団体を上まわったのは，教育施設の耐震化事業に加え，幼稚園や小中一貫校の新設があったことが原因と考えられる。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その他の項目については，厳しい財政状況から歳出を切り詰めてきた結果，類似団体を下回る結果となった。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今後は，効率的な</a:t>
          </a:r>
          <a:r>
            <a:rPr kumimoji="1" lang="ja-JP" altLang="en-US" sz="1200">
              <a:solidFill>
                <a:schemeClr val="dk1"/>
              </a:solidFill>
              <a:effectLst/>
              <a:latin typeface="+mn-lt"/>
              <a:ea typeface="+mn-ea"/>
              <a:cs typeface="+mn-cs"/>
            </a:rPr>
            <a:t>財政</a:t>
          </a:r>
          <a:r>
            <a:rPr kumimoji="1" lang="ja-JP" altLang="ja-JP" sz="1200">
              <a:solidFill>
                <a:schemeClr val="dk1"/>
              </a:solidFill>
              <a:effectLst/>
              <a:latin typeface="+mn-lt"/>
              <a:ea typeface="+mn-ea"/>
              <a:cs typeface="+mn-cs"/>
            </a:rPr>
            <a:t>運営を継続するとともに</a:t>
          </a:r>
          <a:r>
            <a:rPr kumimoji="1" lang="ja-JP" altLang="en-US" sz="11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経常収支比率</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改善</a:t>
          </a:r>
          <a:r>
            <a:rPr kumimoji="1" lang="ja-JP" altLang="en-US" sz="1200">
              <a:solidFill>
                <a:schemeClr val="dk1"/>
              </a:solidFill>
              <a:effectLst/>
              <a:latin typeface="+mn-lt"/>
              <a:ea typeface="+mn-ea"/>
              <a:cs typeface="+mn-cs"/>
            </a:rPr>
            <a:t>により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各事業に</a:t>
          </a:r>
          <a:r>
            <a:rPr kumimoji="1" lang="ja-JP" altLang="ja-JP" sz="1200">
              <a:solidFill>
                <a:schemeClr val="dk1"/>
              </a:solidFill>
              <a:effectLst/>
              <a:latin typeface="+mn-lt"/>
              <a:ea typeface="+mn-ea"/>
              <a:cs typeface="+mn-cs"/>
            </a:rPr>
            <a:t>必要な支出が確保できるよう</a:t>
          </a:r>
          <a:r>
            <a:rPr kumimoji="1" lang="ja-JP" altLang="en-US" sz="1200">
              <a:solidFill>
                <a:schemeClr val="dk1"/>
              </a:solidFill>
              <a:effectLst/>
              <a:latin typeface="+mn-lt"/>
              <a:ea typeface="+mn-ea"/>
              <a:cs typeface="+mn-cs"/>
            </a:rPr>
            <a:t>な財政運営に努める。</a:t>
          </a:r>
          <a:endParaRPr lang="ja-JP" altLang="ja-JP" sz="12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平成２７年度決算では，前年度赤字であった実質単年度収支が黒字に転じ，実質収支額についても標準財政規模比で１．９ポイントの増となった。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財政調整基金については，近年の教育施設耐震化事業や幼稚園，小中一貫校の建設などの大規模事業実施により直近三年で徐々に減少しており，標準財政規模比で１２．４２ポイントとなっている。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年度から全ての会計で赤字は発生していない。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年度決算では全体の黒字額が減少したが，平成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年度では平成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年度の水準まで持ち直している。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19835145</v>
      </c>
      <c r="BO4" s="409"/>
      <c r="BP4" s="409"/>
      <c r="BQ4" s="409"/>
      <c r="BR4" s="409"/>
      <c r="BS4" s="409"/>
      <c r="BT4" s="409"/>
      <c r="BU4" s="410"/>
      <c r="BV4" s="408">
        <v>18641890</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8.9</v>
      </c>
      <c r="CU4" s="586"/>
      <c r="CV4" s="586"/>
      <c r="CW4" s="586"/>
      <c r="CX4" s="586"/>
      <c r="CY4" s="586"/>
      <c r="CZ4" s="586"/>
      <c r="DA4" s="587"/>
      <c r="DB4" s="585">
        <v>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18713182</v>
      </c>
      <c r="BO5" s="414"/>
      <c r="BP5" s="414"/>
      <c r="BQ5" s="414"/>
      <c r="BR5" s="414"/>
      <c r="BS5" s="414"/>
      <c r="BT5" s="414"/>
      <c r="BU5" s="415"/>
      <c r="BV5" s="413">
        <v>17776137</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94.8</v>
      </c>
      <c r="CU5" s="384"/>
      <c r="CV5" s="384"/>
      <c r="CW5" s="384"/>
      <c r="CX5" s="384"/>
      <c r="CY5" s="384"/>
      <c r="CZ5" s="384"/>
      <c r="DA5" s="385"/>
      <c r="DB5" s="383">
        <v>96.4</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1121963</v>
      </c>
      <c r="BO6" s="414"/>
      <c r="BP6" s="414"/>
      <c r="BQ6" s="414"/>
      <c r="BR6" s="414"/>
      <c r="BS6" s="414"/>
      <c r="BT6" s="414"/>
      <c r="BU6" s="415"/>
      <c r="BV6" s="413">
        <v>865753</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102.5</v>
      </c>
      <c r="CU6" s="560"/>
      <c r="CV6" s="560"/>
      <c r="CW6" s="560"/>
      <c r="CX6" s="560"/>
      <c r="CY6" s="560"/>
      <c r="CZ6" s="560"/>
      <c r="DA6" s="561"/>
      <c r="DB6" s="559">
        <v>105.5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140350</v>
      </c>
      <c r="BO7" s="414"/>
      <c r="BP7" s="414"/>
      <c r="BQ7" s="414"/>
      <c r="BR7" s="414"/>
      <c r="BS7" s="414"/>
      <c r="BT7" s="414"/>
      <c r="BU7" s="415"/>
      <c r="BV7" s="413">
        <v>112914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11027340</v>
      </c>
      <c r="CU7" s="414"/>
      <c r="CV7" s="414"/>
      <c r="CW7" s="414"/>
      <c r="CX7" s="414"/>
      <c r="CY7" s="414"/>
      <c r="CZ7" s="414"/>
      <c r="DA7" s="415"/>
      <c r="DB7" s="413">
        <v>10755865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981613</v>
      </c>
      <c r="BO8" s="414"/>
      <c r="BP8" s="414"/>
      <c r="BQ8" s="414"/>
      <c r="BR8" s="414"/>
      <c r="BS8" s="414"/>
      <c r="BT8" s="414"/>
      <c r="BU8" s="415"/>
      <c r="BV8" s="413">
        <v>752839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0.57999999999999996</v>
      </c>
      <c r="CU8" s="523"/>
      <c r="CV8" s="523"/>
      <c r="CW8" s="523"/>
      <c r="CX8" s="523"/>
      <c r="CY8" s="523"/>
      <c r="CZ8" s="523"/>
      <c r="DA8" s="524"/>
      <c r="DB8" s="522">
        <v>0.57999999999999996</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47464</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228774</v>
      </c>
      <c r="BO9" s="414"/>
      <c r="BP9" s="414"/>
      <c r="BQ9" s="414"/>
      <c r="BR9" s="414"/>
      <c r="BS9" s="414"/>
      <c r="BT9" s="414"/>
      <c r="BU9" s="415"/>
      <c r="BV9" s="413">
        <v>-101011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12.8</v>
      </c>
      <c r="CU9" s="384"/>
      <c r="CV9" s="384"/>
      <c r="CW9" s="384"/>
      <c r="CX9" s="384"/>
      <c r="CY9" s="384"/>
      <c r="CZ9" s="384"/>
      <c r="DA9" s="385"/>
      <c r="DB9" s="383">
        <v>13.3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49290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729</v>
      </c>
      <c r="BO10" s="414"/>
      <c r="BP10" s="414"/>
      <c r="BQ10" s="414"/>
      <c r="BR10" s="414"/>
      <c r="BS10" s="414"/>
      <c r="BT10" s="414"/>
      <c r="BU10" s="415"/>
      <c r="BV10" s="413">
        <v>636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48397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105825</v>
      </c>
      <c r="BO12" s="414"/>
      <c r="BP12" s="414"/>
      <c r="BQ12" s="414"/>
      <c r="BR12" s="414"/>
      <c r="BS12" s="414"/>
      <c r="BT12" s="414"/>
      <c r="BU12" s="415"/>
      <c r="BV12" s="413">
        <v>67767</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47999</v>
      </c>
      <c r="S13" s="515"/>
      <c r="T13" s="515"/>
      <c r="U13" s="515"/>
      <c r="V13" s="516"/>
      <c r="W13" s="502" t="s">
        <v>120</v>
      </c>
      <c r="X13" s="426"/>
      <c r="Y13" s="426"/>
      <c r="Z13" s="426"/>
      <c r="AA13" s="426"/>
      <c r="AB13" s="427"/>
      <c r="AC13" s="389">
        <v>1777</v>
      </c>
      <c r="AD13" s="390"/>
      <c r="AE13" s="390"/>
      <c r="AF13" s="390"/>
      <c r="AG13" s="391"/>
      <c r="AH13" s="389">
        <v>2372</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123678</v>
      </c>
      <c r="BO13" s="414"/>
      <c r="BP13" s="414"/>
      <c r="BQ13" s="414"/>
      <c r="BR13" s="414"/>
      <c r="BS13" s="414"/>
      <c r="BT13" s="414"/>
      <c r="BU13" s="415"/>
      <c r="BV13" s="413">
        <v>-168142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5.4</v>
      </c>
      <c r="CU13" s="384"/>
      <c r="CV13" s="384"/>
      <c r="CW13" s="384"/>
      <c r="CX13" s="384"/>
      <c r="CY13" s="384"/>
      <c r="CZ13" s="384"/>
      <c r="DA13" s="385"/>
      <c r="DB13" s="383">
        <v>5.9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48749</v>
      </c>
      <c r="S14" s="515"/>
      <c r="T14" s="515"/>
      <c r="U14" s="515"/>
      <c r="V14" s="516"/>
      <c r="W14" s="517"/>
      <c r="X14" s="429"/>
      <c r="Y14" s="429"/>
      <c r="Z14" s="429"/>
      <c r="AA14" s="429"/>
      <c r="AB14" s="430"/>
      <c r="AC14" s="507">
        <v>7.8</v>
      </c>
      <c r="AD14" s="508"/>
      <c r="AE14" s="508"/>
      <c r="AF14" s="508"/>
      <c r="AG14" s="509"/>
      <c r="AH14" s="507">
        <v>9.8000000000000007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64.599999999999994</v>
      </c>
      <c r="CU14" s="486"/>
      <c r="CV14" s="486"/>
      <c r="CW14" s="486"/>
      <c r="CX14" s="486"/>
      <c r="CY14" s="486"/>
      <c r="CZ14" s="486"/>
      <c r="DA14" s="487"/>
      <c r="DB14" s="518">
        <v>66.900000000000006</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48406</v>
      </c>
      <c r="S15" s="515"/>
      <c r="T15" s="515"/>
      <c r="U15" s="515"/>
      <c r="V15" s="516"/>
      <c r="W15" s="502" t="s">
        <v>127</v>
      </c>
      <c r="X15" s="426"/>
      <c r="Y15" s="426"/>
      <c r="Z15" s="426"/>
      <c r="AA15" s="426"/>
      <c r="AB15" s="427"/>
      <c r="AC15" s="389">
        <v>3733</v>
      </c>
      <c r="AD15" s="390"/>
      <c r="AE15" s="390"/>
      <c r="AF15" s="390"/>
      <c r="AG15" s="391"/>
      <c r="AH15" s="389">
        <v>4307</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5026646</v>
      </c>
      <c r="BO15" s="409"/>
      <c r="BP15" s="409"/>
      <c r="BQ15" s="409"/>
      <c r="BR15" s="409"/>
      <c r="BS15" s="409"/>
      <c r="BT15" s="409"/>
      <c r="BU15" s="410"/>
      <c r="BV15" s="408">
        <v>4906734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16.399999999999999</v>
      </c>
      <c r="AD16" s="508"/>
      <c r="AE16" s="508"/>
      <c r="AF16" s="508"/>
      <c r="AG16" s="509"/>
      <c r="AH16" s="507">
        <v>17.8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8799610</v>
      </c>
      <c r="BO16" s="414"/>
      <c r="BP16" s="414"/>
      <c r="BQ16" s="414"/>
      <c r="BR16" s="414"/>
      <c r="BS16" s="414"/>
      <c r="BT16" s="414"/>
      <c r="BU16" s="415"/>
      <c r="BV16" s="413">
        <v>8419831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17193</v>
      </c>
      <c r="AD17" s="390"/>
      <c r="AE17" s="390"/>
      <c r="AF17" s="390"/>
      <c r="AG17" s="391"/>
      <c r="AH17" s="389">
        <v>17284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6392781</v>
      </c>
      <c r="BO17" s="414"/>
      <c r="BP17" s="414"/>
      <c r="BQ17" s="414"/>
      <c r="BR17" s="414"/>
      <c r="BS17" s="414"/>
      <c r="BT17" s="414"/>
      <c r="BU17" s="415"/>
      <c r="BV17" s="413">
        <v>6322906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110.15</v>
      </c>
      <c r="M18" s="478"/>
      <c r="N18" s="478"/>
      <c r="O18" s="478"/>
      <c r="P18" s="478"/>
      <c r="Q18" s="478"/>
      <c r="R18" s="479"/>
      <c r="S18" s="479"/>
      <c r="T18" s="479"/>
      <c r="U18" s="479"/>
      <c r="V18" s="480"/>
      <c r="W18" s="494"/>
      <c r="X18" s="495"/>
      <c r="Y18" s="495"/>
      <c r="Z18" s="495"/>
      <c r="AA18" s="495"/>
      <c r="AB18" s="503"/>
      <c r="AC18" s="377">
        <v>75.7</v>
      </c>
      <c r="AD18" s="378"/>
      <c r="AE18" s="378"/>
      <c r="AF18" s="378"/>
      <c r="AG18" s="481"/>
      <c r="AH18" s="377">
        <v>71.5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10812080</v>
      </c>
      <c r="BO18" s="414"/>
      <c r="BP18" s="414"/>
      <c r="BQ18" s="414"/>
      <c r="BR18" s="414"/>
      <c r="BS18" s="414"/>
      <c r="BT18" s="414"/>
      <c r="BU18" s="415"/>
      <c r="BV18" s="413">
        <v>10473489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431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13382352</v>
      </c>
      <c r="BO19" s="414"/>
      <c r="BP19" s="414"/>
      <c r="BQ19" s="414"/>
      <c r="BR19" s="414"/>
      <c r="BS19" s="414"/>
      <c r="BT19" s="414"/>
      <c r="BU19" s="415"/>
      <c r="BV19" s="413">
        <v>12825221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20146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17730018</v>
      </c>
      <c r="BO23" s="414"/>
      <c r="BP23" s="414"/>
      <c r="BQ23" s="414"/>
      <c r="BR23" s="414"/>
      <c r="BS23" s="414"/>
      <c r="BT23" s="414"/>
      <c r="BU23" s="415"/>
      <c r="BV23" s="413">
        <v>17144152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8180</v>
      </c>
      <c r="R24" s="390"/>
      <c r="S24" s="390"/>
      <c r="T24" s="390"/>
      <c r="U24" s="390"/>
      <c r="V24" s="391"/>
      <c r="W24" s="455"/>
      <c r="X24" s="446"/>
      <c r="Y24" s="447"/>
      <c r="Z24" s="386" t="s">
        <v>151</v>
      </c>
      <c r="AA24" s="387"/>
      <c r="AB24" s="387"/>
      <c r="AC24" s="387"/>
      <c r="AD24" s="387"/>
      <c r="AE24" s="387"/>
      <c r="AF24" s="387"/>
      <c r="AG24" s="388"/>
      <c r="AH24" s="389">
        <v>345</v>
      </c>
      <c r="AI24" s="390"/>
      <c r="AJ24" s="390"/>
      <c r="AK24" s="390"/>
      <c r="AL24" s="391"/>
      <c r="AM24" s="389">
        <v>1114005</v>
      </c>
      <c r="AN24" s="390"/>
      <c r="AO24" s="390"/>
      <c r="AP24" s="390"/>
      <c r="AQ24" s="390"/>
      <c r="AR24" s="391"/>
      <c r="AS24" s="389">
        <v>3229</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15636674</v>
      </c>
      <c r="BO24" s="414"/>
      <c r="BP24" s="414"/>
      <c r="BQ24" s="414"/>
      <c r="BR24" s="414"/>
      <c r="BS24" s="414"/>
      <c r="BT24" s="414"/>
      <c r="BU24" s="415"/>
      <c r="BV24" s="413">
        <v>15480071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6950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2610395</v>
      </c>
      <c r="BO25" s="409"/>
      <c r="BP25" s="409"/>
      <c r="BQ25" s="409"/>
      <c r="BR25" s="409"/>
      <c r="BS25" s="409"/>
      <c r="BT25" s="409"/>
      <c r="BU25" s="410"/>
      <c r="BV25" s="408">
        <v>2340171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6430</v>
      </c>
      <c r="R26" s="390"/>
      <c r="S26" s="390"/>
      <c r="T26" s="390"/>
      <c r="U26" s="390"/>
      <c r="V26" s="391"/>
      <c r="W26" s="455"/>
      <c r="X26" s="446"/>
      <c r="Y26" s="447"/>
      <c r="Z26" s="386" t="s">
        <v>157</v>
      </c>
      <c r="AA26" s="468"/>
      <c r="AB26" s="468"/>
      <c r="AC26" s="468"/>
      <c r="AD26" s="468"/>
      <c r="AE26" s="468"/>
      <c r="AF26" s="468"/>
      <c r="AG26" s="469"/>
      <c r="AH26" s="389">
        <v>28</v>
      </c>
      <c r="AI26" s="390"/>
      <c r="AJ26" s="390"/>
      <c r="AK26" s="390"/>
      <c r="AL26" s="391"/>
      <c r="AM26" s="389">
        <v>93380</v>
      </c>
      <c r="AN26" s="390"/>
      <c r="AO26" s="390"/>
      <c r="AP26" s="390"/>
      <c r="AQ26" s="390"/>
      <c r="AR26" s="391"/>
      <c r="AS26" s="389">
        <v>3335</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4050</v>
      </c>
      <c r="R27" s="390"/>
      <c r="S27" s="390"/>
      <c r="T27" s="390"/>
      <c r="U27" s="390"/>
      <c r="V27" s="391"/>
      <c r="W27" s="455"/>
      <c r="X27" s="446"/>
      <c r="Y27" s="447"/>
      <c r="Z27" s="386" t="s">
        <v>160</v>
      </c>
      <c r="AA27" s="387"/>
      <c r="AB27" s="387"/>
      <c r="AC27" s="387"/>
      <c r="AD27" s="387"/>
      <c r="AE27" s="387"/>
      <c r="AF27" s="387"/>
      <c r="AG27" s="388"/>
      <c r="AH27" s="389">
        <v>31</v>
      </c>
      <c r="AI27" s="390"/>
      <c r="AJ27" s="390"/>
      <c r="AK27" s="390"/>
      <c r="AL27" s="391"/>
      <c r="AM27" s="389">
        <v>95125</v>
      </c>
      <c r="AN27" s="390"/>
      <c r="AO27" s="390"/>
      <c r="AP27" s="390"/>
      <c r="AQ27" s="390"/>
      <c r="AR27" s="391"/>
      <c r="AS27" s="389">
        <v>3069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100525</v>
      </c>
      <c r="BO27" s="417"/>
      <c r="BP27" s="417"/>
      <c r="BQ27" s="417"/>
      <c r="BR27" s="417"/>
      <c r="BS27" s="417"/>
      <c r="BT27" s="417"/>
      <c r="BU27" s="418"/>
      <c r="BV27" s="416">
        <v>100476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3660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1370019</v>
      </c>
      <c r="BO28" s="409"/>
      <c r="BP28" s="409"/>
      <c r="BQ28" s="409"/>
      <c r="BR28" s="409"/>
      <c r="BS28" s="409"/>
      <c r="BT28" s="409"/>
      <c r="BU28" s="410"/>
      <c r="BV28" s="408">
        <v>1475115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16</v>
      </c>
      <c r="M29" s="390"/>
      <c r="N29" s="390"/>
      <c r="O29" s="390"/>
      <c r="P29" s="391"/>
      <c r="Q29" s="389">
        <v>3420</v>
      </c>
      <c r="R29" s="390"/>
      <c r="S29" s="390"/>
      <c r="T29" s="390"/>
      <c r="U29" s="390"/>
      <c r="V29" s="391"/>
      <c r="W29" s="456"/>
      <c r="X29" s="457"/>
      <c r="Y29" s="458"/>
      <c r="Z29" s="386" t="s">
        <v>167</v>
      </c>
      <c r="AA29" s="387"/>
      <c r="AB29" s="387"/>
      <c r="AC29" s="387"/>
      <c r="AD29" s="387"/>
      <c r="AE29" s="387"/>
      <c r="AF29" s="387"/>
      <c r="AG29" s="388"/>
      <c r="AH29" s="389">
        <v>376</v>
      </c>
      <c r="AI29" s="390"/>
      <c r="AJ29" s="390"/>
      <c r="AK29" s="390"/>
      <c r="AL29" s="391"/>
      <c r="AM29" s="389">
        <v>1209130</v>
      </c>
      <c r="AN29" s="390"/>
      <c r="AO29" s="390"/>
      <c r="AP29" s="390"/>
      <c r="AQ29" s="390"/>
      <c r="AR29" s="391"/>
      <c r="AS29" s="389">
        <v>3216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t="s">
        <v>118</v>
      </c>
      <c r="BO29" s="414"/>
      <c r="BP29" s="414"/>
      <c r="BQ29" s="414"/>
      <c r="BR29" s="414"/>
      <c r="BS29" s="414"/>
      <c r="BT29" s="414"/>
      <c r="BU29" s="415"/>
      <c r="BV29" s="413" t="s">
        <v>118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99.5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2303441</v>
      </c>
      <c r="BO30" s="417"/>
      <c r="BP30" s="417"/>
      <c r="BQ30" s="417"/>
      <c r="BR30" s="417"/>
      <c r="BS30" s="417"/>
      <c r="BT30" s="417"/>
      <c r="BU30" s="418"/>
      <c r="BV30" s="416">
        <v>2228179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6</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7</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8</v>
      </c>
      <c r="BX36" s="373"/>
      <c r="BY36" s="372" t="str">
        <f>IF('各会計、関係団体の財政状況及び健全化判断比率'!B70="","",'各会計、関係団体の財政状況及び健全化判断比率'!B70)</f>
        <v>千葉県市町村総合事務組合（千葉県自治研修センター特別会計）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9</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10</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11</v>
      </c>
      <c r="BX39" s="373"/>
      <c r="BY39" s="372" t="str">
        <f>IF('各会計、関係団体の財政状況及び健全化判断比率'!B73="","",'各会計、関係団体の財政状況及び健全化判断比率'!B73)</f>
        <v>千葉県後期高齢者医療広域連合（後期高齢者医療特別会計）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12</v>
      </c>
      <c r="BX40" s="373"/>
      <c r="BY40" s="372" t="str">
        <f>IF('各会計、関係団体の財政状況及び健全化判断比率'!B74="","",'各会計、関係団体の財政状況及び健全化判断比率'!B74)</f>
        <v>三芳水道企業団（水道会計）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13</v>
      </c>
      <c r="BX41" s="373"/>
      <c r="BY41" s="372" t="str">
        <f>IF('各会計、関係団体の財政状況及び健全化判断比率'!B75="","",'各会計、関係団体の財政状況及び健全化判断比率'!B75)</f>
        <v>安房広域市町村圏事務組合（一般会計）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14</v>
      </c>
      <c r="BX42" s="373"/>
      <c r="BY42" s="372" t="str">
        <f>IF('各会計、関係団体の財政状況及び健全化判断比率'!B76="","",'各会計、関係団体の財政状況及び健全化判断比率'!B76)</f>
        <v>南房総広域企業団（水道用水供給事業会計）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1" t="s">
        <v>520</v>
      </c>
      <c r="D34" s="1181"/>
      <c r="E34" s="1182"/>
      <c r="F34" s="32">
        <v>8.9</v>
      </c>
      <c r="G34" s="33">
        <v>8.82</v>
      </c>
      <c r="H34" s="33">
        <v>7.94</v>
      </c>
      <c r="I34" s="33">
        <v>6.99</v>
      </c>
      <c r="J34" s="34">
        <v>8.9</v>
      </c>
      <c r="K34" s="22"/>
      <c r="L34" s="22"/>
      <c r="M34" s="22"/>
      <c r="N34" s="22"/>
      <c r="O34" s="22"/>
      <c r="P34" s="22"/>
    </row>
    <row r="35" spans="1:16" ht="39" customHeight="1" x14ac:dyDescent="0.15">
      <c r="A35" s="22"/>
      <c r="B35" s="35"/>
      <c r="C35" s="1175" t="s">
        <v>521</v>
      </c>
      <c r="D35" s="1176"/>
      <c r="E35" s="1177"/>
      <c r="F35" s="36">
        <v>0.02</v>
      </c>
      <c r="G35" s="37">
        <v>0.01</v>
      </c>
      <c r="H35" s="37">
        <v>0.1</v>
      </c>
      <c r="I35" s="37">
        <v>0.01</v>
      </c>
      <c r="J35" s="38">
        <v>2.13</v>
      </c>
      <c r="K35" s="22"/>
      <c r="L35" s="22"/>
      <c r="M35" s="22"/>
      <c r="N35" s="22"/>
      <c r="O35" s="22"/>
      <c r="P35" s="22"/>
    </row>
    <row r="36" spans="1:16" ht="39" customHeight="1" x14ac:dyDescent="0.15">
      <c r="A36" s="22"/>
      <c r="B36" s="35"/>
      <c r="C36" s="1175" t="s">
        <v>522</v>
      </c>
      <c r="D36" s="1176"/>
      <c r="E36" s="1177"/>
      <c r="F36" s="36">
        <v>2.5</v>
      </c>
      <c r="G36" s="37">
        <v>2.08</v>
      </c>
      <c r="H36" s="37">
        <v>3.53</v>
      </c>
      <c r="I36" s="37">
        <v>3.01</v>
      </c>
      <c r="J36" s="38">
        <v>2.11</v>
      </c>
      <c r="K36" s="22"/>
      <c r="L36" s="22"/>
      <c r="M36" s="22"/>
      <c r="N36" s="22"/>
      <c r="O36" s="22"/>
      <c r="P36" s="22"/>
    </row>
    <row r="37" spans="1:16" ht="39" customHeight="1" x14ac:dyDescent="0.15">
      <c r="A37" s="22"/>
      <c r="B37" s="35"/>
      <c r="C37" s="1175" t="s">
        <v>523</v>
      </c>
      <c r="D37" s="1176"/>
      <c r="E37" s="1177"/>
      <c r="F37" s="36">
        <v>0.75</v>
      </c>
      <c r="G37" s="37">
        <v>1.1299999999999999</v>
      </c>
      <c r="H37" s="37">
        <v>1.98</v>
      </c>
      <c r="I37" s="37">
        <v>1.86</v>
      </c>
      <c r="J37" s="38">
        <v>0</v>
      </c>
      <c r="K37" s="22"/>
      <c r="L37" s="22"/>
      <c r="M37" s="22"/>
      <c r="N37" s="22"/>
      <c r="O37" s="22"/>
      <c r="P37" s="22"/>
    </row>
    <row r="38" spans="1:16" ht="39" customHeight="1" x14ac:dyDescent="0.15">
      <c r="A38" s="22"/>
      <c r="B38" s="35"/>
      <c r="C38" s="1175" t="s">
        <v>524</v>
      </c>
      <c r="D38" s="1176"/>
      <c r="E38" s="1177"/>
      <c r="F38" s="36">
        <v>0.1</v>
      </c>
      <c r="G38" s="37">
        <v>0.04</v>
      </c>
      <c r="H38" s="37">
        <v>0.04</v>
      </c>
      <c r="I38" s="37">
        <v>0.03</v>
      </c>
      <c r="J38" s="38">
        <v>0</v>
      </c>
      <c r="K38" s="22"/>
      <c r="L38" s="22"/>
      <c r="M38" s="22"/>
      <c r="N38" s="22"/>
      <c r="O38" s="22"/>
      <c r="P38" s="22"/>
    </row>
    <row r="39" spans="1:16" ht="39" customHeight="1" x14ac:dyDescent="0.15">
      <c r="A39" s="22"/>
      <c r="B39" s="35"/>
      <c r="C39" s="1175"/>
      <c r="D39" s="1176"/>
      <c r="E39" s="1177"/>
      <c r="F39" s="36"/>
      <c r="G39" s="37"/>
      <c r="H39" s="37"/>
      <c r="I39" s="37"/>
      <c r="J39" s="38"/>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525</v>
      </c>
      <c r="D42" s="1176"/>
      <c r="E42" s="1177"/>
      <c r="F42" s="36" t="s">
        <v>474</v>
      </c>
      <c r="G42" s="37" t="s">
        <v>474</v>
      </c>
      <c r="H42" s="37" t="s">
        <v>474</v>
      </c>
      <c r="I42" s="37" t="s">
        <v>474</v>
      </c>
      <c r="J42" s="38" t="s">
        <v>474</v>
      </c>
      <c r="K42" s="22"/>
      <c r="L42" s="22"/>
      <c r="M42" s="22"/>
      <c r="N42" s="22"/>
      <c r="O42" s="22"/>
      <c r="P42" s="22"/>
    </row>
    <row r="43" spans="1:16" ht="39" customHeight="1" thickBot="1" x14ac:dyDescent="0.2">
      <c r="A43" s="22"/>
      <c r="B43" s="40"/>
      <c r="C43" s="1178" t="s">
        <v>526</v>
      </c>
      <c r="D43" s="1179"/>
      <c r="E43" s="1180"/>
      <c r="F43" s="41">
        <v>0</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2032</v>
      </c>
      <c r="L45" s="60">
        <v>1966</v>
      </c>
      <c r="M45" s="60">
        <v>1934</v>
      </c>
      <c r="N45" s="60">
        <v>1793</v>
      </c>
      <c r="O45" s="61">
        <v>1787</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x14ac:dyDescent="0.15">
      <c r="A48" s="48"/>
      <c r="B48" s="1193"/>
      <c r="C48" s="1194"/>
      <c r="D48" s="62"/>
      <c r="E48" s="1185" t="s">
        <v>15</v>
      </c>
      <c r="F48" s="1185"/>
      <c r="G48" s="1185"/>
      <c r="H48" s="1185"/>
      <c r="I48" s="1185"/>
      <c r="J48" s="1186"/>
      <c r="K48" s="63">
        <v>310</v>
      </c>
      <c r="L48" s="64">
        <v>310</v>
      </c>
      <c r="M48" s="64">
        <v>315</v>
      </c>
      <c r="N48" s="64">
        <v>332</v>
      </c>
      <c r="O48" s="65">
        <v>323</v>
      </c>
      <c r="P48" s="48"/>
      <c r="Q48" s="48"/>
      <c r="R48" s="48"/>
      <c r="S48" s="48"/>
      <c r="T48" s="48"/>
      <c r="U48" s="48"/>
    </row>
    <row r="49" spans="1:21" ht="30.75" customHeight="1" x14ac:dyDescent="0.15">
      <c r="A49" s="48"/>
      <c r="B49" s="1193"/>
      <c r="C49" s="1194"/>
      <c r="D49" s="62"/>
      <c r="E49" s="1185" t="s">
        <v>16</v>
      </c>
      <c r="F49" s="1185"/>
      <c r="G49" s="1185"/>
      <c r="H49" s="1185"/>
      <c r="I49" s="1185"/>
      <c r="J49" s="1186"/>
      <c r="K49" s="63">
        <v>37</v>
      </c>
      <c r="L49" s="64">
        <v>39</v>
      </c>
      <c r="M49" s="64">
        <v>47</v>
      </c>
      <c r="N49" s="64">
        <v>91</v>
      </c>
      <c r="O49" s="65">
        <v>129</v>
      </c>
      <c r="P49" s="48"/>
      <c r="Q49" s="48"/>
      <c r="R49" s="48"/>
      <c r="S49" s="48"/>
      <c r="T49" s="48"/>
      <c r="U49" s="48"/>
    </row>
    <row r="50" spans="1:21" ht="30.75" customHeight="1" x14ac:dyDescent="0.15">
      <c r="A50" s="48"/>
      <c r="B50" s="1193"/>
      <c r="C50" s="1194"/>
      <c r="D50" s="62"/>
      <c r="E50" s="1185" t="s">
        <v>17</v>
      </c>
      <c r="F50" s="1185"/>
      <c r="G50" s="1185"/>
      <c r="H50" s="1185"/>
      <c r="I50" s="1185"/>
      <c r="J50" s="1186"/>
      <c r="K50" s="63">
        <v>52</v>
      </c>
      <c r="L50" s="64">
        <v>54</v>
      </c>
      <c r="M50" s="64">
        <v>54</v>
      </c>
      <c r="N50" s="64">
        <v>52</v>
      </c>
      <c r="O50" s="65">
        <v>54</v>
      </c>
      <c r="P50" s="48"/>
      <c r="Q50" s="48"/>
      <c r="R50" s="48"/>
      <c r="S50" s="48"/>
      <c r="T50" s="48"/>
      <c r="U50" s="48"/>
    </row>
    <row r="51" spans="1:21" ht="30.75" customHeight="1" x14ac:dyDescent="0.15">
      <c r="A51" s="48"/>
      <c r="B51" s="1195"/>
      <c r="C51" s="1196"/>
      <c r="D51" s="66"/>
      <c r="E51" s="1185" t="s">
        <v>18</v>
      </c>
      <c r="F51" s="1185"/>
      <c r="G51" s="1185"/>
      <c r="H51" s="1185"/>
      <c r="I51" s="1185"/>
      <c r="J51" s="1186"/>
      <c r="K51" s="63">
        <v>1</v>
      </c>
      <c r="L51" s="64">
        <v>0</v>
      </c>
      <c r="M51" s="64">
        <v>0</v>
      </c>
      <c r="N51" s="64">
        <v>0</v>
      </c>
      <c r="O51" s="65" t="s">
        <v>474</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1697</v>
      </c>
      <c r="L52" s="64">
        <v>1719</v>
      </c>
      <c r="M52" s="64">
        <v>1741</v>
      </c>
      <c r="N52" s="64">
        <v>1829</v>
      </c>
      <c r="O52" s="65">
        <v>1784</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735</v>
      </c>
      <c r="L53" s="69">
        <v>650</v>
      </c>
      <c r="M53" s="69">
        <v>609</v>
      </c>
      <c r="N53" s="69">
        <v>439</v>
      </c>
      <c r="O53" s="70">
        <v>509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22"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211" t="s">
        <v>24</v>
      </c>
      <c r="C41" s="1212"/>
      <c r="D41" s="81"/>
      <c r="E41" s="1213" t="s">
        <v>25</v>
      </c>
      <c r="F41" s="1213"/>
      <c r="G41" s="1213"/>
      <c r="H41" s="1214"/>
      <c r="I41" s="82">
        <v>16291</v>
      </c>
      <c r="J41" s="83">
        <v>16443</v>
      </c>
      <c r="K41" s="83">
        <v>16767</v>
      </c>
      <c r="L41" s="83">
        <v>17144</v>
      </c>
      <c r="M41" s="84">
        <v>17730</v>
      </c>
    </row>
    <row r="42" spans="2:13" ht="27.75" customHeight="1" x14ac:dyDescent="0.15">
      <c r="B42" s="1201"/>
      <c r="C42" s="1202"/>
      <c r="D42" s="85"/>
      <c r="E42" s="1205" t="s">
        <v>26</v>
      </c>
      <c r="F42" s="1205"/>
      <c r="G42" s="1205"/>
      <c r="H42" s="1206"/>
      <c r="I42" s="86">
        <v>558</v>
      </c>
      <c r="J42" s="87">
        <v>519</v>
      </c>
      <c r="K42" s="87">
        <v>480</v>
      </c>
      <c r="L42" s="87">
        <v>532</v>
      </c>
      <c r="M42" s="88">
        <v>487</v>
      </c>
    </row>
    <row r="43" spans="2:13" ht="27.75" customHeight="1" x14ac:dyDescent="0.15">
      <c r="B43" s="1201"/>
      <c r="C43" s="1202"/>
      <c r="D43" s="85"/>
      <c r="E43" s="1205" t="s">
        <v>27</v>
      </c>
      <c r="F43" s="1205"/>
      <c r="G43" s="1205"/>
      <c r="H43" s="1206"/>
      <c r="I43" s="86">
        <v>5312</v>
      </c>
      <c r="J43" s="87">
        <v>5144</v>
      </c>
      <c r="K43" s="87">
        <v>5078</v>
      </c>
      <c r="L43" s="87">
        <v>5030</v>
      </c>
      <c r="M43" s="88">
        <v>5035</v>
      </c>
    </row>
    <row r="44" spans="2:13" ht="27.75" customHeight="1" x14ac:dyDescent="0.15">
      <c r="B44" s="1201"/>
      <c r="C44" s="1202"/>
      <c r="D44" s="85"/>
      <c r="E44" s="1205" t="s">
        <v>28</v>
      </c>
      <c r="F44" s="1205"/>
      <c r="G44" s="1205"/>
      <c r="H44" s="1206"/>
      <c r="I44" s="86">
        <v>867</v>
      </c>
      <c r="J44" s="87">
        <v>1336</v>
      </c>
      <c r="K44" s="87">
        <v>1316</v>
      </c>
      <c r="L44" s="87">
        <v>1227</v>
      </c>
      <c r="M44" s="88">
        <v>1110</v>
      </c>
    </row>
    <row r="45" spans="2:13" ht="27.75" customHeight="1" x14ac:dyDescent="0.15">
      <c r="B45" s="1201"/>
      <c r="C45" s="1202"/>
      <c r="D45" s="85"/>
      <c r="E45" s="1205" t="s">
        <v>29</v>
      </c>
      <c r="F45" s="1205"/>
      <c r="G45" s="1205"/>
      <c r="H45" s="1206"/>
      <c r="I45" s="86">
        <v>6769</v>
      </c>
      <c r="J45" s="87">
        <v>6647</v>
      </c>
      <c r="K45" s="87">
        <v>6420</v>
      </c>
      <c r="L45" s="87">
        <v>6042</v>
      </c>
      <c r="M45" s="88">
        <v>5737</v>
      </c>
    </row>
    <row r="46" spans="2:13" ht="27.75" customHeight="1" x14ac:dyDescent="0.15">
      <c r="B46" s="1201"/>
      <c r="C46" s="1202"/>
      <c r="D46" s="85"/>
      <c r="E46" s="1205" t="s">
        <v>30</v>
      </c>
      <c r="F46" s="1205"/>
      <c r="G46" s="1205"/>
      <c r="H46" s="1206"/>
      <c r="I46" s="86" t="s">
        <v>474</v>
      </c>
      <c r="J46" s="87" t="s">
        <v>474</v>
      </c>
      <c r="K46" s="87" t="s">
        <v>474</v>
      </c>
      <c r="L46" s="87" t="s">
        <v>474</v>
      </c>
      <c r="M46" s="88" t="s">
        <v>474</v>
      </c>
    </row>
    <row r="47" spans="2:13" ht="27.75" customHeight="1" x14ac:dyDescent="0.15">
      <c r="B47" s="1201"/>
      <c r="C47" s="1202"/>
      <c r="D47" s="85"/>
      <c r="E47" s="1205" t="s">
        <v>31</v>
      </c>
      <c r="F47" s="1205"/>
      <c r="G47" s="1205"/>
      <c r="H47" s="1206"/>
      <c r="I47" s="86" t="s">
        <v>474</v>
      </c>
      <c r="J47" s="87" t="s">
        <v>474</v>
      </c>
      <c r="K47" s="87" t="s">
        <v>474</v>
      </c>
      <c r="L47" s="87" t="s">
        <v>474</v>
      </c>
      <c r="M47" s="88" t="s">
        <v>474</v>
      </c>
    </row>
    <row r="48" spans="2:13" ht="27.75" customHeight="1" x14ac:dyDescent="0.15">
      <c r="B48" s="1203"/>
      <c r="C48" s="1204"/>
      <c r="D48" s="85"/>
      <c r="E48" s="1205" t="s">
        <v>32</v>
      </c>
      <c r="F48" s="1205"/>
      <c r="G48" s="1205"/>
      <c r="H48" s="1206"/>
      <c r="I48" s="86" t="s">
        <v>474</v>
      </c>
      <c r="J48" s="87" t="s">
        <v>474</v>
      </c>
      <c r="K48" s="87" t="s">
        <v>474</v>
      </c>
      <c r="L48" s="87" t="s">
        <v>474</v>
      </c>
      <c r="M48" s="88" t="s">
        <v>474</v>
      </c>
    </row>
    <row r="49" spans="2:13" ht="27.75" customHeight="1" x14ac:dyDescent="0.15">
      <c r="B49" s="1199" t="s">
        <v>33</v>
      </c>
      <c r="C49" s="1200"/>
      <c r="D49" s="89"/>
      <c r="E49" s="1205" t="s">
        <v>34</v>
      </c>
      <c r="F49" s="1205"/>
      <c r="G49" s="1205"/>
      <c r="H49" s="1206"/>
      <c r="I49" s="86">
        <v>3717</v>
      </c>
      <c r="J49" s="87">
        <v>4219</v>
      </c>
      <c r="K49" s="87">
        <v>4501</v>
      </c>
      <c r="L49" s="87">
        <v>4588</v>
      </c>
      <c r="M49" s="88">
        <v>4813</v>
      </c>
    </row>
    <row r="50" spans="2:13" ht="27.75" customHeight="1" x14ac:dyDescent="0.15">
      <c r="B50" s="1201"/>
      <c r="C50" s="1202"/>
      <c r="D50" s="85"/>
      <c r="E50" s="1205" t="s">
        <v>35</v>
      </c>
      <c r="F50" s="1205"/>
      <c r="G50" s="1205"/>
      <c r="H50" s="1206"/>
      <c r="I50" s="86">
        <v>4100</v>
      </c>
      <c r="J50" s="87">
        <v>4097</v>
      </c>
      <c r="K50" s="87">
        <v>4170</v>
      </c>
      <c r="L50" s="87">
        <v>4042</v>
      </c>
      <c r="M50" s="88">
        <v>3778</v>
      </c>
    </row>
    <row r="51" spans="2:13" ht="27.75" customHeight="1" x14ac:dyDescent="0.15">
      <c r="B51" s="1203"/>
      <c r="C51" s="1204"/>
      <c r="D51" s="85"/>
      <c r="E51" s="1205" t="s">
        <v>36</v>
      </c>
      <c r="F51" s="1205"/>
      <c r="G51" s="1205"/>
      <c r="H51" s="1206"/>
      <c r="I51" s="86">
        <v>14451</v>
      </c>
      <c r="J51" s="87">
        <v>15097</v>
      </c>
      <c r="K51" s="87">
        <v>14996</v>
      </c>
      <c r="L51" s="87">
        <v>15032</v>
      </c>
      <c r="M51" s="88">
        <v>15223</v>
      </c>
    </row>
    <row r="52" spans="2:13" ht="27.75" customHeight="1" thickBot="1" x14ac:dyDescent="0.2">
      <c r="B52" s="1207" t="s">
        <v>37</v>
      </c>
      <c r="C52" s="1208"/>
      <c r="D52" s="90"/>
      <c r="E52" s="1209" t="s">
        <v>38</v>
      </c>
      <c r="F52" s="1209"/>
      <c r="G52" s="1209"/>
      <c r="H52" s="1210"/>
      <c r="I52" s="91">
        <v>7530</v>
      </c>
      <c r="J52" s="92">
        <v>6677</v>
      </c>
      <c r="K52" s="92">
        <v>6393</v>
      </c>
      <c r="L52" s="92">
        <v>6313</v>
      </c>
      <c r="M52" s="93">
        <v>6286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verticalCentered="1"/>
  <pageMargins left="0" right="0" top="0" bottom="0" header="0" footer="0"/>
  <pageSetup paperSize="8" scale="83"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I43" zoomScaleNormal="100" zoomScaleSheetLayoutView="55" workbookViewId="0">
      <selection activeCell="N63" sqref="N63"/>
    </sheetView>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554</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554</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553</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549</v>
      </c>
      <c r="I42" s="352"/>
      <c r="J42" s="352"/>
      <c r="K42" s="352"/>
      <c r="L42" s="244"/>
      <c r="M42" s="244"/>
      <c r="N42" s="244"/>
      <c r="O42" s="244"/>
    </row>
    <row r="43" spans="2:17" ht="13.5" x14ac:dyDescent="0.15">
      <c r="B43" s="248"/>
      <c r="C43" s="244"/>
      <c r="D43" s="244"/>
      <c r="E43" s="244"/>
      <c r="F43" s="244"/>
      <c r="G43" s="1229" t="s">
        <v>548</v>
      </c>
      <c r="H43" s="1230"/>
      <c r="I43" s="1230"/>
      <c r="J43" s="1230"/>
      <c r="K43" s="1230"/>
      <c r="L43" s="1230"/>
      <c r="M43" s="1230"/>
      <c r="N43" s="1230"/>
      <c r="O43" s="1231"/>
    </row>
    <row r="44" spans="2:17" ht="13.5" x14ac:dyDescent="0.15">
      <c r="B44" s="248"/>
      <c r="C44" s="244"/>
      <c r="D44" s="244"/>
      <c r="E44" s="244"/>
      <c r="F44" s="244"/>
      <c r="G44" s="1232"/>
      <c r="H44" s="1233"/>
      <c r="I44" s="1233"/>
      <c r="J44" s="1233"/>
      <c r="K44" s="1233"/>
      <c r="L44" s="1233"/>
      <c r="M44" s="1233"/>
      <c r="N44" s="1233"/>
      <c r="O44" s="1234"/>
    </row>
    <row r="45" spans="2:17" ht="13.5" x14ac:dyDescent="0.15">
      <c r="B45" s="248"/>
      <c r="C45" s="244"/>
      <c r="D45" s="244"/>
      <c r="E45" s="244"/>
      <c r="F45" s="244"/>
      <c r="G45" s="1232"/>
      <c r="H45" s="1233"/>
      <c r="I45" s="1233"/>
      <c r="J45" s="1233"/>
      <c r="K45" s="1233"/>
      <c r="L45" s="1233"/>
      <c r="M45" s="1233"/>
      <c r="N45" s="1233"/>
      <c r="O45" s="1234"/>
    </row>
    <row r="46" spans="2:17" ht="13.5" x14ac:dyDescent="0.15">
      <c r="B46" s="248"/>
      <c r="C46" s="244"/>
      <c r="D46" s="244"/>
      <c r="E46" s="244"/>
      <c r="F46" s="244"/>
      <c r="G46" s="1232"/>
      <c r="H46" s="1233"/>
      <c r="I46" s="1233"/>
      <c r="J46" s="1233"/>
      <c r="K46" s="1233"/>
      <c r="L46" s="1233"/>
      <c r="M46" s="1233"/>
      <c r="N46" s="1233"/>
      <c r="O46" s="1234"/>
    </row>
    <row r="47" spans="2:17" ht="13.5" x14ac:dyDescent="0.15">
      <c r="B47" s="248"/>
      <c r="C47" s="244"/>
      <c r="D47" s="244"/>
      <c r="E47" s="244"/>
      <c r="F47" s="244"/>
      <c r="G47" s="1235"/>
      <c r="H47" s="1236"/>
      <c r="I47" s="1236"/>
      <c r="J47" s="1236"/>
      <c r="K47" s="1236"/>
      <c r="L47" s="1236"/>
      <c r="M47" s="1236"/>
      <c r="N47" s="1236"/>
      <c r="O47" s="1237"/>
    </row>
    <row r="48" spans="2:17" ht="13.5" x14ac:dyDescent="0.15">
      <c r="B48" s="248"/>
      <c r="C48" s="244"/>
      <c r="D48" s="244"/>
      <c r="E48" s="244"/>
      <c r="F48" s="244"/>
      <c r="G48" s="244"/>
      <c r="H48" s="363"/>
      <c r="I48" s="363"/>
      <c r="J48" s="363"/>
    </row>
    <row r="49" spans="1:17" ht="13.5" x14ac:dyDescent="0.15">
      <c r="B49" s="248"/>
      <c r="C49" s="244"/>
      <c r="D49" s="244"/>
      <c r="E49" s="244"/>
      <c r="F49" s="244"/>
      <c r="G49" s="243" t="s">
        <v>552</v>
      </c>
    </row>
    <row r="50" spans="1:17" ht="13.5" x14ac:dyDescent="0.15">
      <c r="B50" s="248"/>
      <c r="C50" s="244"/>
      <c r="D50" s="244"/>
      <c r="E50" s="244"/>
      <c r="F50" s="244"/>
      <c r="G50" s="1238"/>
      <c r="H50" s="1239"/>
      <c r="I50" s="1239"/>
      <c r="J50" s="1240"/>
      <c r="K50" s="345" t="s">
        <v>514</v>
      </c>
      <c r="L50" s="345" t="s">
        <v>515</v>
      </c>
      <c r="M50" s="345" t="s">
        <v>516</v>
      </c>
      <c r="N50" s="345" t="s">
        <v>517</v>
      </c>
      <c r="O50" s="345" t="s">
        <v>518</v>
      </c>
    </row>
    <row r="51" spans="1:17" ht="13.5" x14ac:dyDescent="0.15">
      <c r="B51" s="248"/>
      <c r="C51" s="244"/>
      <c r="D51" s="244"/>
      <c r="E51" s="244"/>
      <c r="F51" s="244"/>
      <c r="G51" s="1241" t="s">
        <v>546</v>
      </c>
      <c r="H51" s="1242"/>
      <c r="I51" s="1247" t="s">
        <v>544</v>
      </c>
      <c r="J51" s="1247"/>
      <c r="K51" s="1250"/>
      <c r="L51" s="1250"/>
      <c r="M51" s="1250"/>
      <c r="N51" s="1250"/>
      <c r="O51" s="1250"/>
    </row>
    <row r="52" spans="1:17" ht="13.5" x14ac:dyDescent="0.15">
      <c r="B52" s="248"/>
      <c r="C52" s="244"/>
      <c r="D52" s="244"/>
      <c r="E52" s="244"/>
      <c r="F52" s="244"/>
      <c r="G52" s="1243"/>
      <c r="H52" s="1244"/>
      <c r="I52" s="1248"/>
      <c r="J52" s="1248"/>
      <c r="K52" s="1217"/>
      <c r="L52" s="1217"/>
      <c r="M52" s="1217"/>
      <c r="N52" s="1217"/>
      <c r="O52" s="1217"/>
    </row>
    <row r="53" spans="1:17" ht="13.5" x14ac:dyDescent="0.15">
      <c r="A53" s="355"/>
      <c r="B53" s="248"/>
      <c r="C53" s="244"/>
      <c r="D53" s="244"/>
      <c r="E53" s="244"/>
      <c r="F53" s="244"/>
      <c r="G53" s="1243"/>
      <c r="H53" s="1244"/>
      <c r="I53" s="1227" t="s">
        <v>551</v>
      </c>
      <c r="J53" s="1227"/>
      <c r="K53" s="1249"/>
      <c r="L53" s="1249"/>
      <c r="M53" s="1249"/>
      <c r="N53" s="1249"/>
      <c r="O53" s="1249"/>
    </row>
    <row r="54" spans="1:17" ht="13.5" x14ac:dyDescent="0.15">
      <c r="A54" s="355"/>
      <c r="B54" s="248"/>
      <c r="C54" s="244"/>
      <c r="D54" s="244"/>
      <c r="E54" s="244"/>
      <c r="F54" s="244"/>
      <c r="G54" s="1245"/>
      <c r="H54" s="1246"/>
      <c r="I54" s="1227"/>
      <c r="J54" s="1227"/>
      <c r="K54" s="1216"/>
      <c r="L54" s="1216"/>
      <c r="M54" s="1216"/>
      <c r="N54" s="1216"/>
      <c r="O54" s="1216"/>
    </row>
    <row r="55" spans="1:17" ht="13.5" x14ac:dyDescent="0.15">
      <c r="A55" s="355"/>
      <c r="B55" s="248"/>
      <c r="C55" s="244"/>
      <c r="D55" s="244"/>
      <c r="E55" s="244"/>
      <c r="F55" s="244"/>
      <c r="G55" s="1221" t="s">
        <v>545</v>
      </c>
      <c r="H55" s="1222"/>
      <c r="I55" s="1227" t="s">
        <v>544</v>
      </c>
      <c r="J55" s="1227"/>
      <c r="K55" s="1250"/>
      <c r="L55" s="1250"/>
      <c r="M55" s="1250"/>
      <c r="N55" s="1250"/>
      <c r="O55" s="1250"/>
    </row>
    <row r="56" spans="1:17" ht="13.5" x14ac:dyDescent="0.15">
      <c r="A56" s="355"/>
      <c r="B56" s="248"/>
      <c r="C56" s="244"/>
      <c r="D56" s="244"/>
      <c r="E56" s="244"/>
      <c r="F56" s="244"/>
      <c r="G56" s="1223"/>
      <c r="H56" s="1224"/>
      <c r="I56" s="1227"/>
      <c r="J56" s="1227"/>
      <c r="K56" s="1217"/>
      <c r="L56" s="1217"/>
      <c r="M56" s="1217"/>
      <c r="N56" s="1217"/>
      <c r="O56" s="1217"/>
    </row>
    <row r="57" spans="1:17" s="355" customFormat="1" ht="13.5" x14ac:dyDescent="0.15">
      <c r="B57" s="356"/>
      <c r="C57" s="352"/>
      <c r="D57" s="352"/>
      <c r="E57" s="352"/>
      <c r="F57" s="352"/>
      <c r="G57" s="1223"/>
      <c r="H57" s="1224"/>
      <c r="I57" s="1219" t="s">
        <v>551</v>
      </c>
      <c r="J57" s="1219"/>
      <c r="K57" s="1249"/>
      <c r="L57" s="1249"/>
      <c r="M57" s="1249"/>
      <c r="N57" s="1249"/>
      <c r="O57" s="1249"/>
      <c r="P57" s="361"/>
      <c r="Q57" s="356"/>
    </row>
    <row r="58" spans="1:17" s="355" customFormat="1" ht="13.5" x14ac:dyDescent="0.15">
      <c r="A58" s="243"/>
      <c r="B58" s="356"/>
      <c r="C58" s="352"/>
      <c r="D58" s="352"/>
      <c r="E58" s="352"/>
      <c r="F58" s="352"/>
      <c r="G58" s="1225"/>
      <c r="H58" s="1226"/>
      <c r="I58" s="1219"/>
      <c r="J58" s="1219"/>
      <c r="K58" s="1216"/>
      <c r="L58" s="1216"/>
      <c r="M58" s="1216"/>
      <c r="N58" s="1216"/>
      <c r="O58" s="1216"/>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550</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549</v>
      </c>
      <c r="I64" s="352"/>
      <c r="J64" s="352"/>
      <c r="K64" s="352"/>
      <c r="L64" s="244"/>
      <c r="M64" s="244"/>
      <c r="N64" s="244"/>
      <c r="O64" s="244"/>
    </row>
    <row r="65" spans="2:30" ht="13.5" x14ac:dyDescent="0.15">
      <c r="B65" s="248"/>
      <c r="C65" s="244"/>
      <c r="D65" s="244"/>
      <c r="E65" s="244"/>
      <c r="F65" s="244"/>
      <c r="G65" s="1251" t="s">
        <v>555</v>
      </c>
      <c r="H65" s="1230"/>
      <c r="I65" s="1230"/>
      <c r="J65" s="1230"/>
      <c r="K65" s="1230"/>
      <c r="L65" s="1230"/>
      <c r="M65" s="1230"/>
      <c r="N65" s="1230"/>
      <c r="O65" s="1231"/>
    </row>
    <row r="66" spans="2:30" ht="13.5" x14ac:dyDescent="0.15">
      <c r="B66" s="248"/>
      <c r="C66" s="244"/>
      <c r="D66" s="244"/>
      <c r="E66" s="244"/>
      <c r="F66" s="244"/>
      <c r="G66" s="1232"/>
      <c r="H66" s="1233"/>
      <c r="I66" s="1233"/>
      <c r="J66" s="1233"/>
      <c r="K66" s="1233"/>
      <c r="L66" s="1233"/>
      <c r="M66" s="1233"/>
      <c r="N66" s="1233"/>
      <c r="O66" s="1234"/>
    </row>
    <row r="67" spans="2:30" ht="13.5" x14ac:dyDescent="0.15">
      <c r="B67" s="248"/>
      <c r="C67" s="244"/>
      <c r="D67" s="244"/>
      <c r="E67" s="244"/>
      <c r="F67" s="244"/>
      <c r="G67" s="1232"/>
      <c r="H67" s="1233"/>
      <c r="I67" s="1233"/>
      <c r="J67" s="1233"/>
      <c r="K67" s="1233"/>
      <c r="L67" s="1233"/>
      <c r="M67" s="1233"/>
      <c r="N67" s="1233"/>
      <c r="O67" s="1234"/>
    </row>
    <row r="68" spans="2:30" ht="13.5" x14ac:dyDescent="0.15">
      <c r="B68" s="248"/>
      <c r="C68" s="244"/>
      <c r="D68" s="244"/>
      <c r="E68" s="244"/>
      <c r="F68" s="244"/>
      <c r="G68" s="1232"/>
      <c r="H68" s="1233"/>
      <c r="I68" s="1233"/>
      <c r="J68" s="1233"/>
      <c r="K68" s="1233"/>
      <c r="L68" s="1233"/>
      <c r="M68" s="1233"/>
      <c r="N68" s="1233"/>
      <c r="O68" s="1234"/>
    </row>
    <row r="69" spans="2:30" ht="13.5" x14ac:dyDescent="0.15">
      <c r="B69" s="248"/>
      <c r="C69" s="244"/>
      <c r="D69" s="244"/>
      <c r="E69" s="244"/>
      <c r="F69" s="244"/>
      <c r="G69" s="1235"/>
      <c r="H69" s="1236"/>
      <c r="I69" s="1236"/>
      <c r="J69" s="1236"/>
      <c r="K69" s="1236"/>
      <c r="L69" s="1236"/>
      <c r="M69" s="1236"/>
      <c r="N69" s="1236"/>
      <c r="O69" s="1237"/>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547</v>
      </c>
      <c r="I71" s="349"/>
      <c r="J71" s="348"/>
      <c r="K71" s="348"/>
      <c r="L71" s="347"/>
      <c r="M71" s="348"/>
      <c r="N71" s="347"/>
      <c r="O71" s="346"/>
    </row>
    <row r="72" spans="2:30" ht="13.5" x14ac:dyDescent="0.15">
      <c r="B72" s="248"/>
      <c r="C72" s="244"/>
      <c r="D72" s="244"/>
      <c r="E72" s="244"/>
      <c r="F72" s="244"/>
      <c r="G72" s="1238"/>
      <c r="H72" s="1239"/>
      <c r="I72" s="1239"/>
      <c r="J72" s="1240"/>
      <c r="K72" s="345" t="s">
        <v>514</v>
      </c>
      <c r="L72" s="345" t="s">
        <v>515</v>
      </c>
      <c r="M72" s="345" t="s">
        <v>516</v>
      </c>
      <c r="N72" s="345" t="s">
        <v>517</v>
      </c>
      <c r="O72" s="345" t="s">
        <v>518</v>
      </c>
    </row>
    <row r="73" spans="2:30" ht="13.5" x14ac:dyDescent="0.15">
      <c r="B73" s="248"/>
      <c r="C73" s="244"/>
      <c r="D73" s="244"/>
      <c r="E73" s="244"/>
      <c r="F73" s="244"/>
      <c r="G73" s="1241" t="s">
        <v>546</v>
      </c>
      <c r="H73" s="1242"/>
      <c r="I73" s="1247" t="s">
        <v>544</v>
      </c>
      <c r="J73" s="1247"/>
      <c r="K73" s="1228">
        <v>79.099999999999994</v>
      </c>
      <c r="L73" s="1228">
        <v>70.7</v>
      </c>
      <c r="M73" s="1217">
        <v>67.3</v>
      </c>
      <c r="N73" s="1217">
        <v>66.900000000000006</v>
      </c>
      <c r="O73" s="1217">
        <v>64.599999999999994</v>
      </c>
      <c r="S73" s="243">
        <v>9.9</v>
      </c>
    </row>
    <row r="74" spans="2:30" ht="13.5" x14ac:dyDescent="0.15">
      <c r="B74" s="248"/>
      <c r="C74" s="244"/>
      <c r="D74" s="244"/>
      <c r="E74" s="244"/>
      <c r="F74" s="244"/>
      <c r="G74" s="1243"/>
      <c r="H74" s="1244"/>
      <c r="I74" s="1248"/>
      <c r="J74" s="1248"/>
      <c r="K74" s="1228"/>
      <c r="L74" s="1228"/>
      <c r="M74" s="1217"/>
      <c r="N74" s="1217"/>
      <c r="O74" s="1217"/>
    </row>
    <row r="75" spans="2:30" ht="13.5" x14ac:dyDescent="0.15">
      <c r="B75" s="248"/>
      <c r="C75" s="244"/>
      <c r="D75" s="244"/>
      <c r="E75" s="244"/>
      <c r="F75" s="244"/>
      <c r="G75" s="1243"/>
      <c r="H75" s="1244"/>
      <c r="I75" s="1227" t="s">
        <v>543</v>
      </c>
      <c r="J75" s="1227"/>
      <c r="K75" s="1215">
        <v>7.7</v>
      </c>
      <c r="L75" s="1215">
        <v>7.4</v>
      </c>
      <c r="M75" s="1215">
        <v>7</v>
      </c>
      <c r="N75" s="1215">
        <v>5.9</v>
      </c>
      <c r="O75" s="1215">
        <v>5.4</v>
      </c>
      <c r="U75" s="243">
        <v>81.2</v>
      </c>
      <c r="W75" s="243">
        <v>87.2</v>
      </c>
      <c r="Y75" s="243">
        <v>99.8</v>
      </c>
      <c r="AA75" s="243">
        <v>109.5</v>
      </c>
      <c r="AC75" s="243">
        <v>115.2</v>
      </c>
    </row>
    <row r="76" spans="2:30" ht="13.5" x14ac:dyDescent="0.15">
      <c r="B76" s="248"/>
      <c r="C76" s="244"/>
      <c r="D76" s="244"/>
      <c r="E76" s="244"/>
      <c r="F76" s="244"/>
      <c r="G76" s="1245"/>
      <c r="H76" s="1246"/>
      <c r="I76" s="1227"/>
      <c r="J76" s="1227"/>
      <c r="K76" s="1216"/>
      <c r="L76" s="1216"/>
      <c r="M76" s="1216"/>
      <c r="N76" s="1216"/>
      <c r="O76" s="1216"/>
    </row>
    <row r="77" spans="2:30" ht="13.5" x14ac:dyDescent="0.15">
      <c r="B77" s="248"/>
      <c r="C77" s="244"/>
      <c r="D77" s="244"/>
      <c r="E77" s="244"/>
      <c r="F77" s="244"/>
      <c r="G77" s="1221" t="s">
        <v>545</v>
      </c>
      <c r="H77" s="1222"/>
      <c r="I77" s="1227" t="s">
        <v>544</v>
      </c>
      <c r="J77" s="1227"/>
      <c r="K77" s="1228">
        <v>88.3</v>
      </c>
      <c r="L77" s="1228">
        <v>76.2</v>
      </c>
      <c r="M77" s="1217">
        <v>65.3</v>
      </c>
      <c r="N77" s="1217">
        <v>60.8</v>
      </c>
      <c r="O77" s="1217">
        <v>41.5</v>
      </c>
      <c r="R77" s="243">
        <v>12.3</v>
      </c>
      <c r="T77" s="243">
        <v>11.1</v>
      </c>
    </row>
    <row r="78" spans="2:30" ht="13.5" x14ac:dyDescent="0.15">
      <c r="B78" s="248"/>
      <c r="C78" s="244"/>
      <c r="D78" s="244"/>
      <c r="E78" s="244"/>
      <c r="F78" s="244"/>
      <c r="G78" s="1223"/>
      <c r="H78" s="1224"/>
      <c r="I78" s="1227"/>
      <c r="J78" s="1227"/>
      <c r="K78" s="1228"/>
      <c r="L78" s="1228"/>
      <c r="M78" s="1217"/>
      <c r="N78" s="1217"/>
      <c r="O78" s="1217"/>
    </row>
    <row r="79" spans="2:30" ht="13.5" x14ac:dyDescent="0.15">
      <c r="B79" s="248"/>
      <c r="C79" s="244"/>
      <c r="D79" s="244"/>
      <c r="E79" s="244"/>
      <c r="F79" s="244"/>
      <c r="G79" s="1223"/>
      <c r="H79" s="1224"/>
      <c r="I79" s="1218" t="s">
        <v>543</v>
      </c>
      <c r="J79" s="1219"/>
      <c r="K79" s="1220">
        <v>13.8</v>
      </c>
      <c r="L79" s="1220">
        <v>12.8</v>
      </c>
      <c r="M79" s="1220">
        <v>12</v>
      </c>
      <c r="N79" s="1220">
        <v>11.1</v>
      </c>
      <c r="O79" s="1220">
        <v>9.6</v>
      </c>
      <c r="V79" s="243">
        <v>53.5</v>
      </c>
      <c r="X79" s="243">
        <v>48.2</v>
      </c>
      <c r="Z79" s="243">
        <v>34.200000000000003</v>
      </c>
      <c r="AB79" s="243">
        <v>30.3</v>
      </c>
      <c r="AD79" s="243">
        <v>28.9</v>
      </c>
    </row>
    <row r="80" spans="2:30" ht="13.5" x14ac:dyDescent="0.15">
      <c r="B80" s="248"/>
      <c r="C80" s="244"/>
      <c r="D80" s="244"/>
      <c r="E80" s="244"/>
      <c r="F80" s="244"/>
      <c r="G80" s="1225"/>
      <c r="H80" s="1226"/>
      <c r="I80" s="1219"/>
      <c r="J80" s="1219"/>
      <c r="K80" s="1220"/>
      <c r="L80" s="1220"/>
      <c r="M80" s="1220"/>
      <c r="N80" s="1220"/>
      <c r="O80" s="1220"/>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1"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18092</v>
      </c>
      <c r="E3" s="116"/>
      <c r="F3" s="117">
        <v>67201</v>
      </c>
      <c r="G3" s="118"/>
      <c r="H3" s="119"/>
    </row>
    <row r="4" spans="1:8" x14ac:dyDescent="0.15">
      <c r="A4" s="120"/>
      <c r="B4" s="121"/>
      <c r="C4" s="122"/>
      <c r="D4" s="123">
        <v>11764</v>
      </c>
      <c r="E4" s="124"/>
      <c r="F4" s="125">
        <v>35210</v>
      </c>
      <c r="G4" s="126"/>
      <c r="H4" s="127"/>
    </row>
    <row r="5" spans="1:8" x14ac:dyDescent="0.15">
      <c r="A5" s="108" t="s">
        <v>508</v>
      </c>
      <c r="B5" s="113"/>
      <c r="C5" s="114"/>
      <c r="D5" s="115">
        <v>39830</v>
      </c>
      <c r="E5" s="116"/>
      <c r="F5" s="117">
        <v>75709</v>
      </c>
      <c r="G5" s="118"/>
      <c r="H5" s="119"/>
    </row>
    <row r="6" spans="1:8" x14ac:dyDescent="0.15">
      <c r="A6" s="120"/>
      <c r="B6" s="121"/>
      <c r="C6" s="122"/>
      <c r="D6" s="123">
        <v>20316</v>
      </c>
      <c r="E6" s="124"/>
      <c r="F6" s="125">
        <v>35212</v>
      </c>
      <c r="G6" s="126"/>
      <c r="H6" s="127"/>
    </row>
    <row r="7" spans="1:8" x14ac:dyDescent="0.15">
      <c r="A7" s="108" t="s">
        <v>509</v>
      </c>
      <c r="B7" s="113"/>
      <c r="C7" s="114"/>
      <c r="D7" s="115">
        <v>42829</v>
      </c>
      <c r="E7" s="116"/>
      <c r="F7" s="117">
        <v>90961</v>
      </c>
      <c r="G7" s="118"/>
      <c r="H7" s="119"/>
    </row>
    <row r="8" spans="1:8" x14ac:dyDescent="0.15">
      <c r="A8" s="120"/>
      <c r="B8" s="121"/>
      <c r="C8" s="122"/>
      <c r="D8" s="123">
        <v>23446</v>
      </c>
      <c r="E8" s="124"/>
      <c r="F8" s="125">
        <v>37720</v>
      </c>
      <c r="G8" s="126"/>
      <c r="H8" s="127"/>
    </row>
    <row r="9" spans="1:8" x14ac:dyDescent="0.15">
      <c r="A9" s="108" t="s">
        <v>510</v>
      </c>
      <c r="B9" s="113"/>
      <c r="C9" s="114"/>
      <c r="D9" s="115">
        <v>40676</v>
      </c>
      <c r="E9" s="116"/>
      <c r="F9" s="117">
        <v>106614</v>
      </c>
      <c r="G9" s="118"/>
      <c r="H9" s="119"/>
    </row>
    <row r="10" spans="1:8" x14ac:dyDescent="0.15">
      <c r="A10" s="120"/>
      <c r="B10" s="121"/>
      <c r="C10" s="122"/>
      <c r="D10" s="123">
        <v>19572</v>
      </c>
      <c r="E10" s="124"/>
      <c r="F10" s="125">
        <v>45545</v>
      </c>
      <c r="G10" s="126"/>
      <c r="H10" s="127"/>
    </row>
    <row r="11" spans="1:8" x14ac:dyDescent="0.15">
      <c r="A11" s="108" t="s">
        <v>511</v>
      </c>
      <c r="B11" s="113"/>
      <c r="C11" s="114"/>
      <c r="D11" s="115">
        <v>47884</v>
      </c>
      <c r="E11" s="116"/>
      <c r="F11" s="117">
        <v>63727</v>
      </c>
      <c r="G11" s="118"/>
      <c r="H11" s="119"/>
    </row>
    <row r="12" spans="1:8" x14ac:dyDescent="0.15">
      <c r="A12" s="120"/>
      <c r="B12" s="121"/>
      <c r="C12" s="128"/>
      <c r="D12" s="123">
        <v>26365</v>
      </c>
      <c r="E12" s="124"/>
      <c r="F12" s="125">
        <v>34577</v>
      </c>
      <c r="G12" s="126"/>
      <c r="H12" s="127"/>
    </row>
    <row r="13" spans="1:8" x14ac:dyDescent="0.15">
      <c r="A13" s="108"/>
      <c r="B13" s="113"/>
      <c r="C13" s="129"/>
      <c r="D13" s="130">
        <v>37862</v>
      </c>
      <c r="E13" s="131"/>
      <c r="F13" s="132">
        <v>80842</v>
      </c>
      <c r="G13" s="133"/>
      <c r="H13" s="119"/>
    </row>
    <row r="14" spans="1:8" x14ac:dyDescent="0.15">
      <c r="A14" s="120"/>
      <c r="B14" s="121"/>
      <c r="C14" s="122"/>
      <c r="D14" s="123">
        <v>20293</v>
      </c>
      <c r="E14" s="124"/>
      <c r="F14" s="125">
        <v>37653</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8.9</v>
      </c>
      <c r="C19" s="134">
        <f>ROUND(VALUE(SUBSTITUTE(実質収支比率等に係る経年分析!G$48,"▲","-")),2)</f>
        <v>8.83</v>
      </c>
      <c r="D19" s="134">
        <f>ROUND(VALUE(SUBSTITUTE(実質収支比率等に係る経年分析!H$48,"▲","-")),2)</f>
        <v>7.95</v>
      </c>
      <c r="E19" s="134">
        <f>ROUND(VALUE(SUBSTITUTE(実質収支比率等に係る経年分析!I$48,"▲","-")),2)</f>
        <v>7</v>
      </c>
      <c r="F19" s="134">
        <f>ROUND(VALUE(SUBSTITUTE(実質収支比率等に係る経年分析!J$48,"▲","-")),2)</f>
        <v>8.9</v>
      </c>
    </row>
    <row r="20" spans="1:11" x14ac:dyDescent="0.15">
      <c r="A20" s="134" t="s">
        <v>43</v>
      </c>
      <c r="B20" s="134">
        <f>ROUND(VALUE(SUBSTITUTE(実質収支比率等に係る経年分析!F$47,"▲","-")),2)</f>
        <v>9.56</v>
      </c>
      <c r="C20" s="134">
        <f>ROUND(VALUE(SUBSTITUTE(実質収支比率等に係る経年分析!G$47,"▲","-")),2)</f>
        <v>13.56</v>
      </c>
      <c r="D20" s="134">
        <f>ROUND(VALUE(SUBSTITUTE(実質収支比率等に係る経年分析!H$47,"▲","-")),2)</f>
        <v>14.36</v>
      </c>
      <c r="E20" s="134">
        <f>ROUND(VALUE(SUBSTITUTE(実質収支比率等に係る経年分析!I$47,"▲","-")),2)</f>
        <v>13.71</v>
      </c>
      <c r="F20" s="134">
        <f>ROUND(VALUE(SUBSTITUTE(実質収支比率等に係る経年分析!J$47,"▲","-")),2)</f>
        <v>12.42</v>
      </c>
    </row>
    <row r="21" spans="1:11" x14ac:dyDescent="0.15">
      <c r="A21" s="134" t="s">
        <v>44</v>
      </c>
      <c r="B21" s="134">
        <f>IF(ISNUMBER(VALUE(SUBSTITUTE(実質収支比率等に係る経年分析!F$49,"▲","-"))),ROUND(VALUE(SUBSTITUTE(実質収支比率等に係る経年分析!F$49,"▲","-")),2),NA())</f>
        <v>6.3</v>
      </c>
      <c r="C21" s="134">
        <f>IF(ISNUMBER(VALUE(SUBSTITUTE(実質収支比率等に係る経年分析!G$49,"▲","-"))),ROUND(VALUE(SUBSTITUTE(実質収支比率等に係る経年分析!G$49,"▲","-")),2),NA())</f>
        <v>3.84</v>
      </c>
      <c r="D21" s="134">
        <f>IF(ISNUMBER(VALUE(SUBSTITUTE(実質収支比率等に係る経年分析!H$49,"▲","-"))),ROUND(VALUE(SUBSTITUTE(実質収支比率等に係る経年分析!H$49,"▲","-")),2),NA())</f>
        <v>0.1</v>
      </c>
      <c r="E21" s="134">
        <f>IF(ISNUMBER(VALUE(SUBSTITUTE(実質収支比率等に係る経年分析!I$49,"▲","-"))),ROUND(VALUE(SUBSTITUTE(実質収支比率等に係る経年分析!I$49,"▲","-")),2),NA())</f>
        <v>-1.56</v>
      </c>
      <c r="F21" s="134">
        <f>IF(ISNUMBER(VALUE(SUBSTITUTE(実質収支比率等に係る経年分析!J$49,"▲","-"))),ROUND(VALUE(SUBSTITUTE(実質収支比率等に係る経年分析!J$49,"▲","-")),2),NA())</f>
        <v>1.1200000000000001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1.1299999999999999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2.11</v>
      </c>
    </row>
    <row r="35" spans="1:16" x14ac:dyDescent="0.15">
      <c r="A35" s="135" t="str">
        <f>IF(連結実質赤字比率に係る赤字・黒字の構成分析!C$35="",NA(),連結実質赤字比率に係る赤字・黒字の構成分析!C$35)</f>
        <v>後期高齢者医療特別会計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1697</v>
      </c>
      <c r="E42" s="136"/>
      <c r="F42" s="136"/>
      <c r="G42" s="136">
        <f>'実質公債費比率（分子）の構造'!L$52</f>
        <v>1719</v>
      </c>
      <c r="H42" s="136"/>
      <c r="I42" s="136"/>
      <c r="J42" s="136">
        <f>'実質公債費比率（分子）の構造'!M$52</f>
        <v>1741</v>
      </c>
      <c r="K42" s="136"/>
      <c r="L42" s="136"/>
      <c r="M42" s="136">
        <f>'実質公債費比率（分子）の構造'!N$52</f>
        <v>1829</v>
      </c>
      <c r="N42" s="136"/>
      <c r="O42" s="136"/>
      <c r="P42" s="136">
        <f>'実質公債費比率（分子）の構造'!O$52</f>
        <v>1784</v>
      </c>
    </row>
    <row r="43" spans="1:16" x14ac:dyDescent="0.15">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52</v>
      </c>
      <c r="C44" s="136"/>
      <c r="D44" s="136"/>
      <c r="E44" s="136">
        <f>'実質公債費比率（分子）の構造'!L$50</f>
        <v>54</v>
      </c>
      <c r="F44" s="136"/>
      <c r="G44" s="136"/>
      <c r="H44" s="136">
        <f>'実質公債費比率（分子）の構造'!M$50</f>
        <v>54</v>
      </c>
      <c r="I44" s="136"/>
      <c r="J44" s="136"/>
      <c r="K44" s="136">
        <f>'実質公債費比率（分子）の構造'!N$50</f>
        <v>52</v>
      </c>
      <c r="L44" s="136"/>
      <c r="M44" s="136"/>
      <c r="N44" s="136">
        <f>'実質公債費比率（分子）の構造'!O$50</f>
        <v>54</v>
      </c>
      <c r="O44" s="136"/>
      <c r="P44" s="136"/>
    </row>
    <row r="45" spans="1:16" x14ac:dyDescent="0.15">
      <c r="A45" s="136" t="s">
        <v>54</v>
      </c>
      <c r="B45" s="136">
        <f>'実質公債費比率（分子）の構造'!K$49</f>
        <v>37</v>
      </c>
      <c r="C45" s="136"/>
      <c r="D45" s="136"/>
      <c r="E45" s="136">
        <f>'実質公債費比率（分子）の構造'!L$49</f>
        <v>39</v>
      </c>
      <c r="F45" s="136"/>
      <c r="G45" s="136"/>
      <c r="H45" s="136">
        <f>'実質公債費比率（分子）の構造'!M$49</f>
        <v>47</v>
      </c>
      <c r="I45" s="136"/>
      <c r="J45" s="136"/>
      <c r="K45" s="136">
        <f>'実質公債費比率（分子）の構造'!N$49</f>
        <v>91</v>
      </c>
      <c r="L45" s="136"/>
      <c r="M45" s="136"/>
      <c r="N45" s="136">
        <f>'実質公債費比率（分子）の構造'!O$49</f>
        <v>129</v>
      </c>
      <c r="O45" s="136"/>
      <c r="P45" s="136"/>
    </row>
    <row r="46" spans="1:16" x14ac:dyDescent="0.15">
      <c r="A46" s="136" t="s">
        <v>55</v>
      </c>
      <c r="B46" s="136">
        <f>'実質公債費比率（分子）の構造'!K$48</f>
        <v>310</v>
      </c>
      <c r="C46" s="136"/>
      <c r="D46" s="136"/>
      <c r="E46" s="136">
        <f>'実質公債費比率（分子）の構造'!L$48</f>
        <v>310</v>
      </c>
      <c r="F46" s="136"/>
      <c r="G46" s="136"/>
      <c r="H46" s="136">
        <f>'実質公債費比率（分子）の構造'!M$48</f>
        <v>315</v>
      </c>
      <c r="I46" s="136"/>
      <c r="J46" s="136"/>
      <c r="K46" s="136">
        <f>'実質公債費比率（分子）の構造'!N$48</f>
        <v>332</v>
      </c>
      <c r="L46" s="136"/>
      <c r="M46" s="136"/>
      <c r="N46" s="136">
        <f>'実質公債費比率（分子）の構造'!O$48</f>
        <v>323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2032</v>
      </c>
      <c r="C49" s="136"/>
      <c r="D49" s="136"/>
      <c r="E49" s="136">
        <f>'実質公債費比率（分子）の構造'!L$45</f>
        <v>1966</v>
      </c>
      <c r="F49" s="136"/>
      <c r="G49" s="136"/>
      <c r="H49" s="136">
        <f>'実質公債費比率（分子）の構造'!M$45</f>
        <v>1934</v>
      </c>
      <c r="I49" s="136"/>
      <c r="J49" s="136"/>
      <c r="K49" s="136">
        <f>'実質公債費比率（分子）の構造'!N$45</f>
        <v>1793</v>
      </c>
      <c r="L49" s="136"/>
      <c r="M49" s="136"/>
      <c r="N49" s="136">
        <f>'実質公債費比率（分子）の構造'!O$45</f>
        <v>1787</v>
      </c>
      <c r="O49" s="136"/>
      <c r="P49" s="136"/>
    </row>
    <row r="50" spans="1:16" x14ac:dyDescent="0.15">
      <c r="A50" s="136" t="s">
        <v>59</v>
      </c>
      <c r="B50" s="136" t="e">
        <f>NA()</f>
        <v>#N/A</v>
      </c>
      <c r="C50" s="136">
        <f>IF(ISNUMBER('実質公債費比率（分子）の構造'!K$53),'実質公債費比率（分子）の構造'!K$53,NA())</f>
        <v>735</v>
      </c>
      <c r="D50" s="136" t="e">
        <f>NA()</f>
        <v>#N/A</v>
      </c>
      <c r="E50" s="136" t="e">
        <f>NA()</f>
        <v>#N/A</v>
      </c>
      <c r="F50" s="136">
        <f>IF(ISNUMBER('実質公債費比率（分子）の構造'!L$53),'実質公債費比率（分子）の構造'!L$53,NA())</f>
        <v>650</v>
      </c>
      <c r="G50" s="136" t="e">
        <f>NA()</f>
        <v>#N/A</v>
      </c>
      <c r="H50" s="136" t="e">
        <f>NA()</f>
        <v>#N/A</v>
      </c>
      <c r="I50" s="136">
        <f>IF(ISNUMBER('実質公債費比率（分子）の構造'!M$53),'実質公債費比率（分子）の構造'!M$53,NA())</f>
        <v>609</v>
      </c>
      <c r="J50" s="136" t="e">
        <f>NA()</f>
        <v>#N/A</v>
      </c>
      <c r="K50" s="136" t="e">
        <f>NA()</f>
        <v>#N/A</v>
      </c>
      <c r="L50" s="136">
        <f>IF(ISNUMBER('実質公債費比率（分子）の構造'!N$53),'実質公債費比率（分子）の構造'!N$53,NA())</f>
        <v>439</v>
      </c>
      <c r="M50" s="136" t="e">
        <f>NA()</f>
        <v>#N/A</v>
      </c>
      <c r="N50" s="136" t="e">
        <f>NA()</f>
        <v>#N/A</v>
      </c>
      <c r="O50" s="136">
        <f>IF(ISNUMBER('実質公債費比率（分子）の構造'!O$53),'実質公債費比率（分子）の構造'!O$53,NA())</f>
        <v>509</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14451</v>
      </c>
      <c r="E56" s="135"/>
      <c r="F56" s="135"/>
      <c r="G56" s="135">
        <f>'将来負担比率（分子）の構造'!J$51</f>
        <v>15097</v>
      </c>
      <c r="H56" s="135"/>
      <c r="I56" s="135"/>
      <c r="J56" s="135">
        <f>'将来負担比率（分子）の構造'!K$51</f>
        <v>14996</v>
      </c>
      <c r="K56" s="135"/>
      <c r="L56" s="135"/>
      <c r="M56" s="135">
        <f>'将来負担比率（分子）の構造'!L$51</f>
        <v>15032</v>
      </c>
      <c r="N56" s="135"/>
      <c r="O56" s="135"/>
      <c r="P56" s="135">
        <f>'将来負担比率（分子）の構造'!M$51</f>
        <v>15223</v>
      </c>
    </row>
    <row r="57" spans="1:16" x14ac:dyDescent="0.15">
      <c r="A57" s="135" t="s">
        <v>35</v>
      </c>
      <c r="B57" s="135"/>
      <c r="C57" s="135"/>
      <c r="D57" s="135">
        <f>'将来負担比率（分子）の構造'!I$50</f>
        <v>4100</v>
      </c>
      <c r="E57" s="135"/>
      <c r="F57" s="135"/>
      <c r="G57" s="135">
        <f>'将来負担比率（分子）の構造'!J$50</f>
        <v>4097</v>
      </c>
      <c r="H57" s="135"/>
      <c r="I57" s="135"/>
      <c r="J57" s="135">
        <f>'将来負担比率（分子）の構造'!K$50</f>
        <v>4170</v>
      </c>
      <c r="K57" s="135"/>
      <c r="L57" s="135"/>
      <c r="M57" s="135">
        <f>'将来負担比率（分子）の構造'!L$50</f>
        <v>4042</v>
      </c>
      <c r="N57" s="135"/>
      <c r="O57" s="135"/>
      <c r="P57" s="135">
        <f>'将来負担比率（分子）の構造'!M$50</f>
        <v>3778</v>
      </c>
    </row>
    <row r="58" spans="1:16" x14ac:dyDescent="0.15">
      <c r="A58" s="135" t="s">
        <v>34</v>
      </c>
      <c r="B58" s="135"/>
      <c r="C58" s="135"/>
      <c r="D58" s="135">
        <f>'将来負担比率（分子）の構造'!I$49</f>
        <v>3717</v>
      </c>
      <c r="E58" s="135"/>
      <c r="F58" s="135"/>
      <c r="G58" s="135">
        <f>'将来負担比率（分子）の構造'!J$49</f>
        <v>4219</v>
      </c>
      <c r="H58" s="135"/>
      <c r="I58" s="135"/>
      <c r="J58" s="135">
        <f>'将来負担比率（分子）の構造'!K$49</f>
        <v>4501</v>
      </c>
      <c r="K58" s="135"/>
      <c r="L58" s="135"/>
      <c r="M58" s="135">
        <f>'将来負担比率（分子）の構造'!L$49</f>
        <v>4588</v>
      </c>
      <c r="N58" s="135"/>
      <c r="O58" s="135"/>
      <c r="P58" s="135">
        <f>'将来負担比率（分子）の構造'!M$49</f>
        <v>4813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6769</v>
      </c>
      <c r="C62" s="135"/>
      <c r="D62" s="135"/>
      <c r="E62" s="135">
        <f>'将来負担比率（分子）の構造'!J$45</f>
        <v>6647</v>
      </c>
      <c r="F62" s="135"/>
      <c r="G62" s="135"/>
      <c r="H62" s="135">
        <f>'将来負担比率（分子）の構造'!K$45</f>
        <v>6420</v>
      </c>
      <c r="I62" s="135"/>
      <c r="J62" s="135"/>
      <c r="K62" s="135">
        <f>'将来負担比率（分子）の構造'!L$45</f>
        <v>6042</v>
      </c>
      <c r="L62" s="135"/>
      <c r="M62" s="135"/>
      <c r="N62" s="135">
        <f>'将来負担比率（分子）の構造'!M$45</f>
        <v>5737</v>
      </c>
      <c r="O62" s="135"/>
      <c r="P62" s="135"/>
    </row>
    <row r="63" spans="1:16" x14ac:dyDescent="0.15">
      <c r="A63" s="135" t="s">
        <v>28</v>
      </c>
      <c r="B63" s="135">
        <f>'将来負担比率（分子）の構造'!I$44</f>
        <v>867</v>
      </c>
      <c r="C63" s="135"/>
      <c r="D63" s="135"/>
      <c r="E63" s="135">
        <f>'将来負担比率（分子）の構造'!J$44</f>
        <v>1336</v>
      </c>
      <c r="F63" s="135"/>
      <c r="G63" s="135"/>
      <c r="H63" s="135">
        <f>'将来負担比率（分子）の構造'!K$44</f>
        <v>1316</v>
      </c>
      <c r="I63" s="135"/>
      <c r="J63" s="135"/>
      <c r="K63" s="135">
        <f>'将来負担比率（分子）の構造'!L$44</f>
        <v>1227</v>
      </c>
      <c r="L63" s="135"/>
      <c r="M63" s="135"/>
      <c r="N63" s="135">
        <f>'将来負担比率（分子）の構造'!M$44</f>
        <v>1110</v>
      </c>
      <c r="O63" s="135"/>
      <c r="P63" s="135"/>
    </row>
    <row r="64" spans="1:16" x14ac:dyDescent="0.15">
      <c r="A64" s="135" t="s">
        <v>27</v>
      </c>
      <c r="B64" s="135">
        <f>'将来負担比率（分子）の構造'!I$43</f>
        <v>5312</v>
      </c>
      <c r="C64" s="135"/>
      <c r="D64" s="135"/>
      <c r="E64" s="135">
        <f>'将来負担比率（分子）の構造'!J$43</f>
        <v>5144</v>
      </c>
      <c r="F64" s="135"/>
      <c r="G64" s="135"/>
      <c r="H64" s="135">
        <f>'将来負担比率（分子）の構造'!K$43</f>
        <v>5078</v>
      </c>
      <c r="I64" s="135"/>
      <c r="J64" s="135"/>
      <c r="K64" s="135">
        <f>'将来負担比率（分子）の構造'!L$43</f>
        <v>5030</v>
      </c>
      <c r="L64" s="135"/>
      <c r="M64" s="135"/>
      <c r="N64" s="135">
        <f>'将来負担比率（分子）の構造'!M$43</f>
        <v>5035</v>
      </c>
      <c r="O64" s="135"/>
      <c r="P64" s="135"/>
    </row>
    <row r="65" spans="1:16" x14ac:dyDescent="0.15">
      <c r="A65" s="135" t="s">
        <v>26</v>
      </c>
      <c r="B65" s="135">
        <f>'将来負担比率（分子）の構造'!I$42</f>
        <v>558</v>
      </c>
      <c r="C65" s="135"/>
      <c r="D65" s="135"/>
      <c r="E65" s="135">
        <f>'将来負担比率（分子）の構造'!J$42</f>
        <v>519</v>
      </c>
      <c r="F65" s="135"/>
      <c r="G65" s="135"/>
      <c r="H65" s="135">
        <f>'将来負担比率（分子）の構造'!K$42</f>
        <v>480</v>
      </c>
      <c r="I65" s="135"/>
      <c r="J65" s="135"/>
      <c r="K65" s="135">
        <f>'将来負担比率（分子）の構造'!L$42</f>
        <v>532</v>
      </c>
      <c r="L65" s="135"/>
      <c r="M65" s="135"/>
      <c r="N65" s="135">
        <f>'将来負担比率（分子）の構造'!M$42</f>
        <v>487</v>
      </c>
      <c r="O65" s="135"/>
      <c r="P65" s="135"/>
    </row>
    <row r="66" spans="1:16" x14ac:dyDescent="0.15">
      <c r="A66" s="135" t="s">
        <v>25</v>
      </c>
      <c r="B66" s="135">
        <f>'将来負担比率（分子）の構造'!I$41</f>
        <v>16291</v>
      </c>
      <c r="C66" s="135"/>
      <c r="D66" s="135"/>
      <c r="E66" s="135">
        <f>'将来負担比率（分子）の構造'!J$41</f>
        <v>16443</v>
      </c>
      <c r="F66" s="135"/>
      <c r="G66" s="135"/>
      <c r="H66" s="135">
        <f>'将来負担比率（分子）の構造'!K$41</f>
        <v>16767</v>
      </c>
      <c r="I66" s="135"/>
      <c r="J66" s="135"/>
      <c r="K66" s="135">
        <f>'将来負担比率（分子）の構造'!L$41</f>
        <v>17144</v>
      </c>
      <c r="L66" s="135"/>
      <c r="M66" s="135"/>
      <c r="N66" s="135">
        <f>'将来負担比率（分子）の構造'!M$41</f>
        <v>17730</v>
      </c>
      <c r="O66" s="135"/>
      <c r="P66" s="135"/>
    </row>
    <row r="67" spans="1:16" x14ac:dyDescent="0.15">
      <c r="A67" s="135" t="s">
        <v>63</v>
      </c>
      <c r="B67" s="135" t="e">
        <f>NA()</f>
        <v>#N/A</v>
      </c>
      <c r="C67" s="135">
        <f>IF(ISNUMBER('将来負担比率（分子）の構造'!I$52), IF('将来負担比率（分子）の構造'!I$52 &lt; 0, 0, '将来負担比率（分子）の構造'!I$52), NA())</f>
        <v>7530</v>
      </c>
      <c r="D67" s="135" t="e">
        <f>NA()</f>
        <v>#N/A</v>
      </c>
      <c r="E67" s="135" t="e">
        <f>NA()</f>
        <v>#N/A</v>
      </c>
      <c r="F67" s="135">
        <f>IF(ISNUMBER('将来負担比率（分子）の構造'!J$52), IF('将来負担比率（分子）の構造'!J$52 &lt; 0, 0, '将来負担比率（分子）の構造'!J$52), NA())</f>
        <v>6677</v>
      </c>
      <c r="G67" s="135" t="e">
        <f>NA()</f>
        <v>#N/A</v>
      </c>
      <c r="H67" s="135" t="e">
        <f>NA()</f>
        <v>#N/A</v>
      </c>
      <c r="I67" s="135">
        <f>IF(ISNUMBER('将来負担比率（分子）の構造'!K$52), IF('将来負担比率（分子）の構造'!K$52 &lt; 0, 0, '将来負担比率（分子）の構造'!K$52), NA())</f>
        <v>6393</v>
      </c>
      <c r="J67" s="135" t="e">
        <f>NA()</f>
        <v>#N/A</v>
      </c>
      <c r="K67" s="135" t="e">
        <f>NA()</f>
        <v>#N/A</v>
      </c>
      <c r="L67" s="135">
        <f>IF(ISNUMBER('将来負担比率（分子）の構造'!L$52), IF('将来負担比率（分子）の構造'!L$52 &lt; 0, 0, '将来負担比率（分子）の構造'!L$52), NA())</f>
        <v>6313</v>
      </c>
      <c r="M67" s="135" t="e">
        <f>NA()</f>
        <v>#N/A</v>
      </c>
      <c r="N67" s="135" t="e">
        <f>NA()</f>
        <v>#N/A</v>
      </c>
      <c r="O67" s="135">
        <f>IF(ISNUMBER('将来負担比率（分子）の構造'!M$52), IF('将来負担比率（分子）の構造'!M$52 &lt; 0, 0, '将来負担比率（分子）の構造'!M$52), NA())</f>
        <v>6286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5939621</v>
      </c>
      <c r="S5" s="669"/>
      <c r="T5" s="669"/>
      <c r="U5" s="669"/>
      <c r="V5" s="669"/>
      <c r="W5" s="669"/>
      <c r="X5" s="669"/>
      <c r="Y5" s="716"/>
      <c r="Z5" s="729">
        <v>29.9</v>
      </c>
      <c r="AA5" s="729"/>
      <c r="AB5" s="729"/>
      <c r="AC5" s="729"/>
      <c r="AD5" s="730">
        <v>5433155</v>
      </c>
      <c r="AE5" s="730"/>
      <c r="AF5" s="730"/>
      <c r="AG5" s="730"/>
      <c r="AH5" s="730"/>
      <c r="AI5" s="730"/>
      <c r="AJ5" s="730"/>
      <c r="AK5" s="730"/>
      <c r="AL5" s="717">
        <v>51.5</v>
      </c>
      <c r="AM5" s="686"/>
      <c r="AN5" s="686"/>
      <c r="AO5" s="718"/>
      <c r="AP5" s="705" t="s">
        <v>206</v>
      </c>
      <c r="AQ5" s="706"/>
      <c r="AR5" s="706"/>
      <c r="AS5" s="706"/>
      <c r="AT5" s="706"/>
      <c r="AU5" s="706"/>
      <c r="AV5" s="706"/>
      <c r="AW5" s="706"/>
      <c r="AX5" s="706"/>
      <c r="AY5" s="706"/>
      <c r="AZ5" s="706"/>
      <c r="BA5" s="706"/>
      <c r="BB5" s="706"/>
      <c r="BC5" s="706"/>
      <c r="BD5" s="706"/>
      <c r="BE5" s="706"/>
      <c r="BF5" s="707"/>
      <c r="BG5" s="618">
        <v>5405997</v>
      </c>
      <c r="BH5" s="619"/>
      <c r="BI5" s="619"/>
      <c r="BJ5" s="619"/>
      <c r="BK5" s="619"/>
      <c r="BL5" s="619"/>
      <c r="BM5" s="619"/>
      <c r="BN5" s="620"/>
      <c r="BO5" s="671">
        <v>91</v>
      </c>
      <c r="BP5" s="671"/>
      <c r="BQ5" s="671"/>
      <c r="BR5" s="671"/>
      <c r="BS5" s="672">
        <v>28011</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130600</v>
      </c>
      <c r="S6" s="619"/>
      <c r="T6" s="619"/>
      <c r="U6" s="619"/>
      <c r="V6" s="619"/>
      <c r="W6" s="619"/>
      <c r="X6" s="619"/>
      <c r="Y6" s="620"/>
      <c r="Z6" s="671">
        <v>0.7</v>
      </c>
      <c r="AA6" s="671"/>
      <c r="AB6" s="671"/>
      <c r="AC6" s="671"/>
      <c r="AD6" s="672">
        <v>130600</v>
      </c>
      <c r="AE6" s="672"/>
      <c r="AF6" s="672"/>
      <c r="AG6" s="672"/>
      <c r="AH6" s="672"/>
      <c r="AI6" s="672"/>
      <c r="AJ6" s="672"/>
      <c r="AK6" s="672"/>
      <c r="AL6" s="641">
        <v>1.2</v>
      </c>
      <c r="AM6" s="673"/>
      <c r="AN6" s="673"/>
      <c r="AO6" s="674"/>
      <c r="AP6" s="615" t="s">
        <v>211</v>
      </c>
      <c r="AQ6" s="616"/>
      <c r="AR6" s="616"/>
      <c r="AS6" s="616"/>
      <c r="AT6" s="616"/>
      <c r="AU6" s="616"/>
      <c r="AV6" s="616"/>
      <c r="AW6" s="616"/>
      <c r="AX6" s="616"/>
      <c r="AY6" s="616"/>
      <c r="AZ6" s="616"/>
      <c r="BA6" s="616"/>
      <c r="BB6" s="616"/>
      <c r="BC6" s="616"/>
      <c r="BD6" s="616"/>
      <c r="BE6" s="616"/>
      <c r="BF6" s="617"/>
      <c r="BG6" s="618">
        <v>5405997</v>
      </c>
      <c r="BH6" s="619"/>
      <c r="BI6" s="619"/>
      <c r="BJ6" s="619"/>
      <c r="BK6" s="619"/>
      <c r="BL6" s="619"/>
      <c r="BM6" s="619"/>
      <c r="BN6" s="620"/>
      <c r="BO6" s="671">
        <v>91</v>
      </c>
      <c r="BP6" s="671"/>
      <c r="BQ6" s="671"/>
      <c r="BR6" s="671"/>
      <c r="BS6" s="672">
        <v>28011</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192350</v>
      </c>
      <c r="CS6" s="619"/>
      <c r="CT6" s="619"/>
      <c r="CU6" s="619"/>
      <c r="CV6" s="619"/>
      <c r="CW6" s="619"/>
      <c r="CX6" s="619"/>
      <c r="CY6" s="620"/>
      <c r="CZ6" s="671">
        <v>1</v>
      </c>
      <c r="DA6" s="671"/>
      <c r="DB6" s="671"/>
      <c r="DC6" s="671"/>
      <c r="DD6" s="624" t="s">
        <v>213</v>
      </c>
      <c r="DE6" s="619"/>
      <c r="DF6" s="619"/>
      <c r="DG6" s="619"/>
      <c r="DH6" s="619"/>
      <c r="DI6" s="619"/>
      <c r="DJ6" s="619"/>
      <c r="DK6" s="619"/>
      <c r="DL6" s="619"/>
      <c r="DM6" s="619"/>
      <c r="DN6" s="619"/>
      <c r="DO6" s="619"/>
      <c r="DP6" s="620"/>
      <c r="DQ6" s="624">
        <v>192350</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8510</v>
      </c>
      <c r="S7" s="619"/>
      <c r="T7" s="619"/>
      <c r="U7" s="619"/>
      <c r="V7" s="619"/>
      <c r="W7" s="619"/>
      <c r="X7" s="619"/>
      <c r="Y7" s="620"/>
      <c r="Z7" s="671">
        <v>0</v>
      </c>
      <c r="AA7" s="671"/>
      <c r="AB7" s="671"/>
      <c r="AC7" s="671"/>
      <c r="AD7" s="672">
        <v>8510</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2373534</v>
      </c>
      <c r="BH7" s="619"/>
      <c r="BI7" s="619"/>
      <c r="BJ7" s="619"/>
      <c r="BK7" s="619"/>
      <c r="BL7" s="619"/>
      <c r="BM7" s="619"/>
      <c r="BN7" s="620"/>
      <c r="BO7" s="671">
        <v>40</v>
      </c>
      <c r="BP7" s="671"/>
      <c r="BQ7" s="671"/>
      <c r="BR7" s="671"/>
      <c r="BS7" s="672">
        <v>28011</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1761307</v>
      </c>
      <c r="CS7" s="619"/>
      <c r="CT7" s="619"/>
      <c r="CU7" s="619"/>
      <c r="CV7" s="619"/>
      <c r="CW7" s="619"/>
      <c r="CX7" s="619"/>
      <c r="CY7" s="620"/>
      <c r="CZ7" s="671">
        <v>9.4</v>
      </c>
      <c r="DA7" s="671"/>
      <c r="DB7" s="671"/>
      <c r="DC7" s="671"/>
      <c r="DD7" s="624">
        <v>104105</v>
      </c>
      <c r="DE7" s="619"/>
      <c r="DF7" s="619"/>
      <c r="DG7" s="619"/>
      <c r="DH7" s="619"/>
      <c r="DI7" s="619"/>
      <c r="DJ7" s="619"/>
      <c r="DK7" s="619"/>
      <c r="DL7" s="619"/>
      <c r="DM7" s="619"/>
      <c r="DN7" s="619"/>
      <c r="DO7" s="619"/>
      <c r="DP7" s="620"/>
      <c r="DQ7" s="624">
        <v>1485304</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31069</v>
      </c>
      <c r="S8" s="619"/>
      <c r="T8" s="619"/>
      <c r="U8" s="619"/>
      <c r="V8" s="619"/>
      <c r="W8" s="619"/>
      <c r="X8" s="619"/>
      <c r="Y8" s="620"/>
      <c r="Z8" s="671">
        <v>0.2</v>
      </c>
      <c r="AA8" s="671"/>
      <c r="AB8" s="671"/>
      <c r="AC8" s="671"/>
      <c r="AD8" s="672">
        <v>31069</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84232</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6905710</v>
      </c>
      <c r="CS8" s="619"/>
      <c r="CT8" s="619"/>
      <c r="CU8" s="619"/>
      <c r="CV8" s="619"/>
      <c r="CW8" s="619"/>
      <c r="CX8" s="619"/>
      <c r="CY8" s="620"/>
      <c r="CZ8" s="671">
        <v>36.9</v>
      </c>
      <c r="DA8" s="671"/>
      <c r="DB8" s="671"/>
      <c r="DC8" s="671"/>
      <c r="DD8" s="624">
        <v>38615</v>
      </c>
      <c r="DE8" s="619"/>
      <c r="DF8" s="619"/>
      <c r="DG8" s="619"/>
      <c r="DH8" s="619"/>
      <c r="DI8" s="619"/>
      <c r="DJ8" s="619"/>
      <c r="DK8" s="619"/>
      <c r="DL8" s="619"/>
      <c r="DM8" s="619"/>
      <c r="DN8" s="619"/>
      <c r="DO8" s="619"/>
      <c r="DP8" s="620"/>
      <c r="DQ8" s="624">
        <v>3598094</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32527</v>
      </c>
      <c r="S9" s="619"/>
      <c r="T9" s="619"/>
      <c r="U9" s="619"/>
      <c r="V9" s="619"/>
      <c r="W9" s="619"/>
      <c r="X9" s="619"/>
      <c r="Y9" s="620"/>
      <c r="Z9" s="671">
        <v>0.2</v>
      </c>
      <c r="AA9" s="671"/>
      <c r="AB9" s="671"/>
      <c r="AC9" s="671"/>
      <c r="AD9" s="672">
        <v>32527</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1929299</v>
      </c>
      <c r="BH9" s="619"/>
      <c r="BI9" s="619"/>
      <c r="BJ9" s="619"/>
      <c r="BK9" s="619"/>
      <c r="BL9" s="619"/>
      <c r="BM9" s="619"/>
      <c r="BN9" s="620"/>
      <c r="BO9" s="671">
        <v>32.5</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1991683</v>
      </c>
      <c r="CS9" s="619"/>
      <c r="CT9" s="619"/>
      <c r="CU9" s="619"/>
      <c r="CV9" s="619"/>
      <c r="CW9" s="619"/>
      <c r="CX9" s="619"/>
      <c r="CY9" s="620"/>
      <c r="CZ9" s="671">
        <v>10.6</v>
      </c>
      <c r="DA9" s="671"/>
      <c r="DB9" s="671"/>
      <c r="DC9" s="671"/>
      <c r="DD9" s="624">
        <v>146650</v>
      </c>
      <c r="DE9" s="619"/>
      <c r="DF9" s="619"/>
      <c r="DG9" s="619"/>
      <c r="DH9" s="619"/>
      <c r="DI9" s="619"/>
      <c r="DJ9" s="619"/>
      <c r="DK9" s="619"/>
      <c r="DL9" s="619"/>
      <c r="DM9" s="619"/>
      <c r="DN9" s="619"/>
      <c r="DO9" s="619"/>
      <c r="DP9" s="620"/>
      <c r="DQ9" s="624">
        <v>1518286</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921146</v>
      </c>
      <c r="S10" s="619"/>
      <c r="T10" s="619"/>
      <c r="U10" s="619"/>
      <c r="V10" s="619"/>
      <c r="W10" s="619"/>
      <c r="X10" s="619"/>
      <c r="Y10" s="620"/>
      <c r="Z10" s="671">
        <v>4.5999999999999996</v>
      </c>
      <c r="AA10" s="671"/>
      <c r="AB10" s="671"/>
      <c r="AC10" s="671"/>
      <c r="AD10" s="672">
        <v>921146</v>
      </c>
      <c r="AE10" s="672"/>
      <c r="AF10" s="672"/>
      <c r="AG10" s="672"/>
      <c r="AH10" s="672"/>
      <c r="AI10" s="672"/>
      <c r="AJ10" s="672"/>
      <c r="AK10" s="672"/>
      <c r="AL10" s="641">
        <v>8.6999999999999993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149021</v>
      </c>
      <c r="BH10" s="619"/>
      <c r="BI10" s="619"/>
      <c r="BJ10" s="619"/>
      <c r="BK10" s="619"/>
      <c r="BL10" s="619"/>
      <c r="BM10" s="619"/>
      <c r="BN10" s="620"/>
      <c r="BO10" s="671">
        <v>2.5</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11</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11</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32391</v>
      </c>
      <c r="S11" s="619"/>
      <c r="T11" s="619"/>
      <c r="U11" s="619"/>
      <c r="V11" s="619"/>
      <c r="W11" s="619"/>
      <c r="X11" s="619"/>
      <c r="Y11" s="620"/>
      <c r="Z11" s="671">
        <v>0.2</v>
      </c>
      <c r="AA11" s="671"/>
      <c r="AB11" s="671"/>
      <c r="AC11" s="671"/>
      <c r="AD11" s="672">
        <v>32391</v>
      </c>
      <c r="AE11" s="672"/>
      <c r="AF11" s="672"/>
      <c r="AG11" s="672"/>
      <c r="AH11" s="672"/>
      <c r="AI11" s="672"/>
      <c r="AJ11" s="672"/>
      <c r="AK11" s="672"/>
      <c r="AL11" s="641">
        <v>0.3</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210982</v>
      </c>
      <c r="BH11" s="619"/>
      <c r="BI11" s="619"/>
      <c r="BJ11" s="619"/>
      <c r="BK11" s="619"/>
      <c r="BL11" s="619"/>
      <c r="BM11" s="619"/>
      <c r="BN11" s="620"/>
      <c r="BO11" s="671">
        <v>3.6</v>
      </c>
      <c r="BP11" s="671"/>
      <c r="BQ11" s="671"/>
      <c r="BR11" s="671"/>
      <c r="BS11" s="624">
        <v>28011</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372362</v>
      </c>
      <c r="CS11" s="619"/>
      <c r="CT11" s="619"/>
      <c r="CU11" s="619"/>
      <c r="CV11" s="619"/>
      <c r="CW11" s="619"/>
      <c r="CX11" s="619"/>
      <c r="CY11" s="620"/>
      <c r="CZ11" s="671">
        <v>2</v>
      </c>
      <c r="DA11" s="671"/>
      <c r="DB11" s="671"/>
      <c r="DC11" s="671"/>
      <c r="DD11" s="624">
        <v>78283</v>
      </c>
      <c r="DE11" s="619"/>
      <c r="DF11" s="619"/>
      <c r="DG11" s="619"/>
      <c r="DH11" s="619"/>
      <c r="DI11" s="619"/>
      <c r="DJ11" s="619"/>
      <c r="DK11" s="619"/>
      <c r="DL11" s="619"/>
      <c r="DM11" s="619"/>
      <c r="DN11" s="619"/>
      <c r="DO11" s="619"/>
      <c r="DP11" s="620"/>
      <c r="DQ11" s="624">
        <v>252234</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2457696</v>
      </c>
      <c r="BH12" s="619"/>
      <c r="BI12" s="619"/>
      <c r="BJ12" s="619"/>
      <c r="BK12" s="619"/>
      <c r="BL12" s="619"/>
      <c r="BM12" s="619"/>
      <c r="BN12" s="620"/>
      <c r="BO12" s="671">
        <v>41.4</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621984</v>
      </c>
      <c r="CS12" s="619"/>
      <c r="CT12" s="619"/>
      <c r="CU12" s="619"/>
      <c r="CV12" s="619"/>
      <c r="CW12" s="619"/>
      <c r="CX12" s="619"/>
      <c r="CY12" s="620"/>
      <c r="CZ12" s="671">
        <v>3.3</v>
      </c>
      <c r="DA12" s="671"/>
      <c r="DB12" s="671"/>
      <c r="DC12" s="671"/>
      <c r="DD12" s="624">
        <v>43862</v>
      </c>
      <c r="DE12" s="619"/>
      <c r="DF12" s="619"/>
      <c r="DG12" s="619"/>
      <c r="DH12" s="619"/>
      <c r="DI12" s="619"/>
      <c r="DJ12" s="619"/>
      <c r="DK12" s="619"/>
      <c r="DL12" s="619"/>
      <c r="DM12" s="619"/>
      <c r="DN12" s="619"/>
      <c r="DO12" s="619"/>
      <c r="DP12" s="620"/>
      <c r="DQ12" s="624">
        <v>380362</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34709</v>
      </c>
      <c r="S13" s="619"/>
      <c r="T13" s="619"/>
      <c r="U13" s="619"/>
      <c r="V13" s="619"/>
      <c r="W13" s="619"/>
      <c r="X13" s="619"/>
      <c r="Y13" s="620"/>
      <c r="Z13" s="671">
        <v>0.2</v>
      </c>
      <c r="AA13" s="671"/>
      <c r="AB13" s="671"/>
      <c r="AC13" s="671"/>
      <c r="AD13" s="672">
        <v>34709</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2446292</v>
      </c>
      <c r="BH13" s="619"/>
      <c r="BI13" s="619"/>
      <c r="BJ13" s="619"/>
      <c r="BK13" s="619"/>
      <c r="BL13" s="619"/>
      <c r="BM13" s="619"/>
      <c r="BN13" s="620"/>
      <c r="BO13" s="671">
        <v>41.2</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1414873</v>
      </c>
      <c r="CS13" s="619"/>
      <c r="CT13" s="619"/>
      <c r="CU13" s="619"/>
      <c r="CV13" s="619"/>
      <c r="CW13" s="619"/>
      <c r="CX13" s="619"/>
      <c r="CY13" s="620"/>
      <c r="CZ13" s="671">
        <v>7.6</v>
      </c>
      <c r="DA13" s="671"/>
      <c r="DB13" s="671"/>
      <c r="DC13" s="671"/>
      <c r="DD13" s="624">
        <v>628139</v>
      </c>
      <c r="DE13" s="619"/>
      <c r="DF13" s="619"/>
      <c r="DG13" s="619"/>
      <c r="DH13" s="619"/>
      <c r="DI13" s="619"/>
      <c r="DJ13" s="619"/>
      <c r="DK13" s="619"/>
      <c r="DL13" s="619"/>
      <c r="DM13" s="619"/>
      <c r="DN13" s="619"/>
      <c r="DO13" s="619"/>
      <c r="DP13" s="620"/>
      <c r="DQ13" s="624">
        <v>908034</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117845</v>
      </c>
      <c r="BH14" s="619"/>
      <c r="BI14" s="619"/>
      <c r="BJ14" s="619"/>
      <c r="BK14" s="619"/>
      <c r="BL14" s="619"/>
      <c r="BM14" s="619"/>
      <c r="BN14" s="620"/>
      <c r="BO14" s="671">
        <v>2</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1153953</v>
      </c>
      <c r="CS14" s="619"/>
      <c r="CT14" s="619"/>
      <c r="CU14" s="619"/>
      <c r="CV14" s="619"/>
      <c r="CW14" s="619"/>
      <c r="CX14" s="619"/>
      <c r="CY14" s="620"/>
      <c r="CZ14" s="671">
        <v>6.2</v>
      </c>
      <c r="DA14" s="671"/>
      <c r="DB14" s="671"/>
      <c r="DC14" s="671"/>
      <c r="DD14" s="624">
        <v>239476</v>
      </c>
      <c r="DE14" s="619"/>
      <c r="DF14" s="619"/>
      <c r="DG14" s="619"/>
      <c r="DH14" s="619"/>
      <c r="DI14" s="619"/>
      <c r="DJ14" s="619"/>
      <c r="DK14" s="619"/>
      <c r="DL14" s="619"/>
      <c r="DM14" s="619"/>
      <c r="DN14" s="619"/>
      <c r="DO14" s="619"/>
      <c r="DP14" s="620"/>
      <c r="DQ14" s="624">
        <v>941264</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17864</v>
      </c>
      <c r="S15" s="619"/>
      <c r="T15" s="619"/>
      <c r="U15" s="619"/>
      <c r="V15" s="619"/>
      <c r="W15" s="619"/>
      <c r="X15" s="619"/>
      <c r="Y15" s="620"/>
      <c r="Z15" s="671">
        <v>0.1</v>
      </c>
      <c r="AA15" s="671"/>
      <c r="AB15" s="671"/>
      <c r="AC15" s="671"/>
      <c r="AD15" s="672">
        <v>17864</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456922</v>
      </c>
      <c r="BH15" s="619"/>
      <c r="BI15" s="619"/>
      <c r="BJ15" s="619"/>
      <c r="BK15" s="619"/>
      <c r="BL15" s="619"/>
      <c r="BM15" s="619"/>
      <c r="BN15" s="620"/>
      <c r="BO15" s="671">
        <v>7.7</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2501862</v>
      </c>
      <c r="CS15" s="619"/>
      <c r="CT15" s="619"/>
      <c r="CU15" s="619"/>
      <c r="CV15" s="619"/>
      <c r="CW15" s="619"/>
      <c r="CX15" s="619"/>
      <c r="CY15" s="620"/>
      <c r="CZ15" s="671">
        <v>13.4</v>
      </c>
      <c r="DA15" s="671"/>
      <c r="DB15" s="671"/>
      <c r="DC15" s="671"/>
      <c r="DD15" s="624">
        <v>1038290</v>
      </c>
      <c r="DE15" s="619"/>
      <c r="DF15" s="619"/>
      <c r="DG15" s="619"/>
      <c r="DH15" s="619"/>
      <c r="DI15" s="619"/>
      <c r="DJ15" s="619"/>
      <c r="DK15" s="619"/>
      <c r="DL15" s="619"/>
      <c r="DM15" s="619"/>
      <c r="DN15" s="619"/>
      <c r="DO15" s="619"/>
      <c r="DP15" s="620"/>
      <c r="DQ15" s="624">
        <v>1267422</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4110108</v>
      </c>
      <c r="S16" s="619"/>
      <c r="T16" s="619"/>
      <c r="U16" s="619"/>
      <c r="V16" s="619"/>
      <c r="W16" s="619"/>
      <c r="X16" s="619"/>
      <c r="Y16" s="620"/>
      <c r="Z16" s="671">
        <v>20.7</v>
      </c>
      <c r="AA16" s="671"/>
      <c r="AB16" s="671"/>
      <c r="AC16" s="671"/>
      <c r="AD16" s="672">
        <v>3783616</v>
      </c>
      <c r="AE16" s="672"/>
      <c r="AF16" s="672"/>
      <c r="AG16" s="672"/>
      <c r="AH16" s="672"/>
      <c r="AI16" s="672"/>
      <c r="AJ16" s="672"/>
      <c r="AK16" s="672"/>
      <c r="AL16" s="641">
        <v>35.9</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10319</v>
      </c>
      <c r="CS16" s="619"/>
      <c r="CT16" s="619"/>
      <c r="CU16" s="619"/>
      <c r="CV16" s="619"/>
      <c r="CW16" s="619"/>
      <c r="CX16" s="619"/>
      <c r="CY16" s="620"/>
      <c r="CZ16" s="671">
        <v>0.1</v>
      </c>
      <c r="DA16" s="671"/>
      <c r="DB16" s="671"/>
      <c r="DC16" s="671"/>
      <c r="DD16" s="624" t="s">
        <v>108</v>
      </c>
      <c r="DE16" s="619"/>
      <c r="DF16" s="619"/>
      <c r="DG16" s="619"/>
      <c r="DH16" s="619"/>
      <c r="DI16" s="619"/>
      <c r="DJ16" s="619"/>
      <c r="DK16" s="619"/>
      <c r="DL16" s="619"/>
      <c r="DM16" s="619"/>
      <c r="DN16" s="619"/>
      <c r="DO16" s="619"/>
      <c r="DP16" s="620"/>
      <c r="DQ16" s="624">
        <v>6624</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3783616</v>
      </c>
      <c r="S17" s="619"/>
      <c r="T17" s="619"/>
      <c r="U17" s="619"/>
      <c r="V17" s="619"/>
      <c r="W17" s="619"/>
      <c r="X17" s="619"/>
      <c r="Y17" s="620"/>
      <c r="Z17" s="671">
        <v>19.100000000000001</v>
      </c>
      <c r="AA17" s="671"/>
      <c r="AB17" s="671"/>
      <c r="AC17" s="671"/>
      <c r="AD17" s="672">
        <v>3783616</v>
      </c>
      <c r="AE17" s="672"/>
      <c r="AF17" s="672"/>
      <c r="AG17" s="672"/>
      <c r="AH17" s="672"/>
      <c r="AI17" s="672"/>
      <c r="AJ17" s="672"/>
      <c r="AK17" s="672"/>
      <c r="AL17" s="641">
        <v>35.9</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1786768</v>
      </c>
      <c r="CS17" s="619"/>
      <c r="CT17" s="619"/>
      <c r="CU17" s="619"/>
      <c r="CV17" s="619"/>
      <c r="CW17" s="619"/>
      <c r="CX17" s="619"/>
      <c r="CY17" s="620"/>
      <c r="CZ17" s="671">
        <v>9.5</v>
      </c>
      <c r="DA17" s="671"/>
      <c r="DB17" s="671"/>
      <c r="DC17" s="671"/>
      <c r="DD17" s="624" t="s">
        <v>108</v>
      </c>
      <c r="DE17" s="619"/>
      <c r="DF17" s="619"/>
      <c r="DG17" s="619"/>
      <c r="DH17" s="619"/>
      <c r="DI17" s="619"/>
      <c r="DJ17" s="619"/>
      <c r="DK17" s="619"/>
      <c r="DL17" s="619"/>
      <c r="DM17" s="619"/>
      <c r="DN17" s="619"/>
      <c r="DO17" s="619"/>
      <c r="DP17" s="620"/>
      <c r="DQ17" s="624">
        <v>1710404</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326492</v>
      </c>
      <c r="S18" s="619"/>
      <c r="T18" s="619"/>
      <c r="U18" s="619"/>
      <c r="V18" s="619"/>
      <c r="W18" s="619"/>
      <c r="X18" s="619"/>
      <c r="Y18" s="620"/>
      <c r="Z18" s="671">
        <v>1.6</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533624</v>
      </c>
      <c r="BH19" s="619"/>
      <c r="BI19" s="619"/>
      <c r="BJ19" s="619"/>
      <c r="BK19" s="619"/>
      <c r="BL19" s="619"/>
      <c r="BM19" s="619"/>
      <c r="BN19" s="620"/>
      <c r="BO19" s="671">
        <v>9</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11258545</v>
      </c>
      <c r="S20" s="619"/>
      <c r="T20" s="619"/>
      <c r="U20" s="619"/>
      <c r="V20" s="619"/>
      <c r="W20" s="619"/>
      <c r="X20" s="619"/>
      <c r="Y20" s="620"/>
      <c r="Z20" s="671">
        <v>56.8</v>
      </c>
      <c r="AA20" s="671"/>
      <c r="AB20" s="671"/>
      <c r="AC20" s="671"/>
      <c r="AD20" s="672">
        <v>10425587</v>
      </c>
      <c r="AE20" s="672"/>
      <c r="AF20" s="672"/>
      <c r="AG20" s="672"/>
      <c r="AH20" s="672"/>
      <c r="AI20" s="672"/>
      <c r="AJ20" s="672"/>
      <c r="AK20" s="672"/>
      <c r="AL20" s="641">
        <v>98.8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533624</v>
      </c>
      <c r="BH20" s="619"/>
      <c r="BI20" s="619"/>
      <c r="BJ20" s="619"/>
      <c r="BK20" s="619"/>
      <c r="BL20" s="619"/>
      <c r="BM20" s="619"/>
      <c r="BN20" s="620"/>
      <c r="BO20" s="671">
        <v>9</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18713182</v>
      </c>
      <c r="CS20" s="619"/>
      <c r="CT20" s="619"/>
      <c r="CU20" s="619"/>
      <c r="CV20" s="619"/>
      <c r="CW20" s="619"/>
      <c r="CX20" s="619"/>
      <c r="CY20" s="620"/>
      <c r="CZ20" s="671">
        <v>100</v>
      </c>
      <c r="DA20" s="671"/>
      <c r="DB20" s="671"/>
      <c r="DC20" s="671"/>
      <c r="DD20" s="624">
        <v>2317420</v>
      </c>
      <c r="DE20" s="619"/>
      <c r="DF20" s="619"/>
      <c r="DG20" s="619"/>
      <c r="DH20" s="619"/>
      <c r="DI20" s="619"/>
      <c r="DJ20" s="619"/>
      <c r="DK20" s="619"/>
      <c r="DL20" s="619"/>
      <c r="DM20" s="619"/>
      <c r="DN20" s="619"/>
      <c r="DO20" s="619"/>
      <c r="DP20" s="620"/>
      <c r="DQ20" s="624">
        <v>12260389</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7327</v>
      </c>
      <c r="S21" s="619"/>
      <c r="T21" s="619"/>
      <c r="U21" s="619"/>
      <c r="V21" s="619"/>
      <c r="W21" s="619"/>
      <c r="X21" s="619"/>
      <c r="Y21" s="620"/>
      <c r="Z21" s="671">
        <v>0</v>
      </c>
      <c r="AA21" s="671"/>
      <c r="AB21" s="671"/>
      <c r="AC21" s="671"/>
      <c r="AD21" s="672">
        <v>7327</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27158</v>
      </c>
      <c r="BH21" s="619"/>
      <c r="BI21" s="619"/>
      <c r="BJ21" s="619"/>
      <c r="BK21" s="619"/>
      <c r="BL21" s="619"/>
      <c r="BM21" s="619"/>
      <c r="BN21" s="620"/>
      <c r="BO21" s="671">
        <v>0.5</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136183</v>
      </c>
      <c r="S22" s="619"/>
      <c r="T22" s="619"/>
      <c r="U22" s="619"/>
      <c r="V22" s="619"/>
      <c r="W22" s="619"/>
      <c r="X22" s="619"/>
      <c r="Y22" s="620"/>
      <c r="Z22" s="671">
        <v>0.7</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243667</v>
      </c>
      <c r="S23" s="619"/>
      <c r="T23" s="619"/>
      <c r="U23" s="619"/>
      <c r="V23" s="619"/>
      <c r="W23" s="619"/>
      <c r="X23" s="619"/>
      <c r="Y23" s="620"/>
      <c r="Z23" s="671">
        <v>1.2</v>
      </c>
      <c r="AA23" s="671"/>
      <c r="AB23" s="671"/>
      <c r="AC23" s="671"/>
      <c r="AD23" s="672">
        <v>38658</v>
      </c>
      <c r="AE23" s="672"/>
      <c r="AF23" s="672"/>
      <c r="AG23" s="672"/>
      <c r="AH23" s="672"/>
      <c r="AI23" s="672"/>
      <c r="AJ23" s="672"/>
      <c r="AK23" s="672"/>
      <c r="AL23" s="641">
        <v>0.4</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506466</v>
      </c>
      <c r="BH23" s="619"/>
      <c r="BI23" s="619"/>
      <c r="BJ23" s="619"/>
      <c r="BK23" s="619"/>
      <c r="BL23" s="619"/>
      <c r="BM23" s="619"/>
      <c r="BN23" s="620"/>
      <c r="BO23" s="671">
        <v>8.5</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362501</v>
      </c>
      <c r="S24" s="619"/>
      <c r="T24" s="619"/>
      <c r="U24" s="619"/>
      <c r="V24" s="619"/>
      <c r="W24" s="619"/>
      <c r="X24" s="619"/>
      <c r="Y24" s="620"/>
      <c r="Z24" s="671">
        <v>1.8</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8664644</v>
      </c>
      <c r="CS24" s="669"/>
      <c r="CT24" s="669"/>
      <c r="CU24" s="669"/>
      <c r="CV24" s="669"/>
      <c r="CW24" s="669"/>
      <c r="CX24" s="669"/>
      <c r="CY24" s="716"/>
      <c r="CZ24" s="720">
        <v>46.3</v>
      </c>
      <c r="DA24" s="721"/>
      <c r="DB24" s="721"/>
      <c r="DC24" s="722"/>
      <c r="DD24" s="715">
        <v>5780411</v>
      </c>
      <c r="DE24" s="669"/>
      <c r="DF24" s="669"/>
      <c r="DG24" s="669"/>
      <c r="DH24" s="669"/>
      <c r="DI24" s="669"/>
      <c r="DJ24" s="669"/>
      <c r="DK24" s="716"/>
      <c r="DL24" s="715">
        <v>5759687</v>
      </c>
      <c r="DM24" s="669"/>
      <c r="DN24" s="669"/>
      <c r="DO24" s="669"/>
      <c r="DP24" s="669"/>
      <c r="DQ24" s="669"/>
      <c r="DR24" s="669"/>
      <c r="DS24" s="669"/>
      <c r="DT24" s="669"/>
      <c r="DU24" s="669"/>
      <c r="DV24" s="716"/>
      <c r="DW24" s="717">
        <v>50.5</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2781315</v>
      </c>
      <c r="S25" s="619"/>
      <c r="T25" s="619"/>
      <c r="U25" s="619"/>
      <c r="V25" s="619"/>
      <c r="W25" s="619"/>
      <c r="X25" s="619"/>
      <c r="Y25" s="620"/>
      <c r="Z25" s="671">
        <v>14</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3184694</v>
      </c>
      <c r="CS25" s="637"/>
      <c r="CT25" s="637"/>
      <c r="CU25" s="637"/>
      <c r="CV25" s="637"/>
      <c r="CW25" s="637"/>
      <c r="CX25" s="637"/>
      <c r="CY25" s="638"/>
      <c r="CZ25" s="621">
        <v>17</v>
      </c>
      <c r="DA25" s="639"/>
      <c r="DB25" s="639"/>
      <c r="DC25" s="640"/>
      <c r="DD25" s="624">
        <v>2917654</v>
      </c>
      <c r="DE25" s="637"/>
      <c r="DF25" s="637"/>
      <c r="DG25" s="637"/>
      <c r="DH25" s="637"/>
      <c r="DI25" s="637"/>
      <c r="DJ25" s="637"/>
      <c r="DK25" s="638"/>
      <c r="DL25" s="624">
        <v>2898630</v>
      </c>
      <c r="DM25" s="637"/>
      <c r="DN25" s="637"/>
      <c r="DO25" s="637"/>
      <c r="DP25" s="637"/>
      <c r="DQ25" s="637"/>
      <c r="DR25" s="637"/>
      <c r="DS25" s="637"/>
      <c r="DT25" s="637"/>
      <c r="DU25" s="637"/>
      <c r="DV25" s="638"/>
      <c r="DW25" s="641">
        <v>25.4</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v>59371</v>
      </c>
      <c r="S26" s="619"/>
      <c r="T26" s="619"/>
      <c r="U26" s="619"/>
      <c r="V26" s="619"/>
      <c r="W26" s="619"/>
      <c r="X26" s="619"/>
      <c r="Y26" s="620"/>
      <c r="Z26" s="671">
        <v>0.3</v>
      </c>
      <c r="AA26" s="671"/>
      <c r="AB26" s="671"/>
      <c r="AC26" s="671"/>
      <c r="AD26" s="672">
        <v>59371</v>
      </c>
      <c r="AE26" s="672"/>
      <c r="AF26" s="672"/>
      <c r="AG26" s="672"/>
      <c r="AH26" s="672"/>
      <c r="AI26" s="672"/>
      <c r="AJ26" s="672"/>
      <c r="AK26" s="672"/>
      <c r="AL26" s="641">
        <v>0.6</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2070486</v>
      </c>
      <c r="CS26" s="619"/>
      <c r="CT26" s="619"/>
      <c r="CU26" s="619"/>
      <c r="CV26" s="619"/>
      <c r="CW26" s="619"/>
      <c r="CX26" s="619"/>
      <c r="CY26" s="620"/>
      <c r="CZ26" s="621">
        <v>11.1</v>
      </c>
      <c r="DA26" s="639"/>
      <c r="DB26" s="639"/>
      <c r="DC26" s="640"/>
      <c r="DD26" s="624">
        <v>1825587</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1157408</v>
      </c>
      <c r="S27" s="619"/>
      <c r="T27" s="619"/>
      <c r="U27" s="619"/>
      <c r="V27" s="619"/>
      <c r="W27" s="619"/>
      <c r="X27" s="619"/>
      <c r="Y27" s="620"/>
      <c r="Z27" s="671">
        <v>5.8</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5939621</v>
      </c>
      <c r="BH27" s="619"/>
      <c r="BI27" s="619"/>
      <c r="BJ27" s="619"/>
      <c r="BK27" s="619"/>
      <c r="BL27" s="619"/>
      <c r="BM27" s="619"/>
      <c r="BN27" s="620"/>
      <c r="BO27" s="671">
        <v>100</v>
      </c>
      <c r="BP27" s="671"/>
      <c r="BQ27" s="671"/>
      <c r="BR27" s="671"/>
      <c r="BS27" s="624">
        <v>28011</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3693182</v>
      </c>
      <c r="CS27" s="637"/>
      <c r="CT27" s="637"/>
      <c r="CU27" s="637"/>
      <c r="CV27" s="637"/>
      <c r="CW27" s="637"/>
      <c r="CX27" s="637"/>
      <c r="CY27" s="638"/>
      <c r="CZ27" s="621">
        <v>19.7</v>
      </c>
      <c r="DA27" s="639"/>
      <c r="DB27" s="639"/>
      <c r="DC27" s="640"/>
      <c r="DD27" s="624">
        <v>1152353</v>
      </c>
      <c r="DE27" s="637"/>
      <c r="DF27" s="637"/>
      <c r="DG27" s="637"/>
      <c r="DH27" s="637"/>
      <c r="DI27" s="637"/>
      <c r="DJ27" s="637"/>
      <c r="DK27" s="638"/>
      <c r="DL27" s="624">
        <v>1150653</v>
      </c>
      <c r="DM27" s="637"/>
      <c r="DN27" s="637"/>
      <c r="DO27" s="637"/>
      <c r="DP27" s="637"/>
      <c r="DQ27" s="637"/>
      <c r="DR27" s="637"/>
      <c r="DS27" s="637"/>
      <c r="DT27" s="637"/>
      <c r="DU27" s="637"/>
      <c r="DV27" s="638"/>
      <c r="DW27" s="641">
        <v>10.1</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31160</v>
      </c>
      <c r="S28" s="619"/>
      <c r="T28" s="619"/>
      <c r="U28" s="619"/>
      <c r="V28" s="619"/>
      <c r="W28" s="619"/>
      <c r="X28" s="619"/>
      <c r="Y28" s="620"/>
      <c r="Z28" s="671">
        <v>0.2</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1786768</v>
      </c>
      <c r="CS28" s="619"/>
      <c r="CT28" s="619"/>
      <c r="CU28" s="619"/>
      <c r="CV28" s="619"/>
      <c r="CW28" s="619"/>
      <c r="CX28" s="619"/>
      <c r="CY28" s="620"/>
      <c r="CZ28" s="621">
        <v>9.5</v>
      </c>
      <c r="DA28" s="639"/>
      <c r="DB28" s="639"/>
      <c r="DC28" s="640"/>
      <c r="DD28" s="624">
        <v>1710404</v>
      </c>
      <c r="DE28" s="619"/>
      <c r="DF28" s="619"/>
      <c r="DG28" s="619"/>
      <c r="DH28" s="619"/>
      <c r="DI28" s="619"/>
      <c r="DJ28" s="619"/>
      <c r="DK28" s="620"/>
      <c r="DL28" s="624">
        <v>1710404</v>
      </c>
      <c r="DM28" s="619"/>
      <c r="DN28" s="619"/>
      <c r="DO28" s="619"/>
      <c r="DP28" s="619"/>
      <c r="DQ28" s="619"/>
      <c r="DR28" s="619"/>
      <c r="DS28" s="619"/>
      <c r="DT28" s="619"/>
      <c r="DU28" s="619"/>
      <c r="DV28" s="620"/>
      <c r="DW28" s="641">
        <v>15</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42212</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1786768</v>
      </c>
      <c r="CS29" s="637"/>
      <c r="CT29" s="637"/>
      <c r="CU29" s="637"/>
      <c r="CV29" s="637"/>
      <c r="CW29" s="637"/>
      <c r="CX29" s="637"/>
      <c r="CY29" s="638"/>
      <c r="CZ29" s="621">
        <v>9.5</v>
      </c>
      <c r="DA29" s="639"/>
      <c r="DB29" s="639"/>
      <c r="DC29" s="640"/>
      <c r="DD29" s="624">
        <v>1710404</v>
      </c>
      <c r="DE29" s="637"/>
      <c r="DF29" s="637"/>
      <c r="DG29" s="637"/>
      <c r="DH29" s="637"/>
      <c r="DI29" s="637"/>
      <c r="DJ29" s="637"/>
      <c r="DK29" s="638"/>
      <c r="DL29" s="624">
        <v>1710404</v>
      </c>
      <c r="DM29" s="637"/>
      <c r="DN29" s="637"/>
      <c r="DO29" s="637"/>
      <c r="DP29" s="637"/>
      <c r="DQ29" s="637"/>
      <c r="DR29" s="637"/>
      <c r="DS29" s="637"/>
      <c r="DT29" s="637"/>
      <c r="DU29" s="637"/>
      <c r="DV29" s="638"/>
      <c r="DW29" s="641">
        <v>15</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194046</v>
      </c>
      <c r="S30" s="619"/>
      <c r="T30" s="619"/>
      <c r="U30" s="619"/>
      <c r="V30" s="619"/>
      <c r="W30" s="619"/>
      <c r="X30" s="619"/>
      <c r="Y30" s="620"/>
      <c r="Z30" s="671">
        <v>1</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98.5</v>
      </c>
      <c r="BH30" s="685"/>
      <c r="BI30" s="685"/>
      <c r="BJ30" s="685"/>
      <c r="BK30" s="685"/>
      <c r="BL30" s="685"/>
      <c r="BM30" s="686">
        <v>93.2</v>
      </c>
      <c r="BN30" s="685"/>
      <c r="BO30" s="685"/>
      <c r="BP30" s="685"/>
      <c r="BQ30" s="687"/>
      <c r="BR30" s="684">
        <v>97.5</v>
      </c>
      <c r="BS30" s="685"/>
      <c r="BT30" s="685"/>
      <c r="BU30" s="685"/>
      <c r="BV30" s="685"/>
      <c r="BW30" s="685"/>
      <c r="BX30" s="686">
        <v>90.5</v>
      </c>
      <c r="BY30" s="685"/>
      <c r="BZ30" s="685"/>
      <c r="CA30" s="685"/>
      <c r="CB30" s="687"/>
      <c r="CD30" s="690"/>
      <c r="CE30" s="691"/>
      <c r="CF30" s="655" t="s">
        <v>290</v>
      </c>
      <c r="CG30" s="652"/>
      <c r="CH30" s="652"/>
      <c r="CI30" s="652"/>
      <c r="CJ30" s="652"/>
      <c r="CK30" s="652"/>
      <c r="CL30" s="652"/>
      <c r="CM30" s="652"/>
      <c r="CN30" s="652"/>
      <c r="CO30" s="652"/>
      <c r="CP30" s="652"/>
      <c r="CQ30" s="653"/>
      <c r="CR30" s="618">
        <v>1545034</v>
      </c>
      <c r="CS30" s="619"/>
      <c r="CT30" s="619"/>
      <c r="CU30" s="619"/>
      <c r="CV30" s="619"/>
      <c r="CW30" s="619"/>
      <c r="CX30" s="619"/>
      <c r="CY30" s="620"/>
      <c r="CZ30" s="621">
        <v>8.3000000000000007</v>
      </c>
      <c r="DA30" s="639"/>
      <c r="DB30" s="639"/>
      <c r="DC30" s="640"/>
      <c r="DD30" s="624">
        <v>1471125</v>
      </c>
      <c r="DE30" s="619"/>
      <c r="DF30" s="619"/>
      <c r="DG30" s="619"/>
      <c r="DH30" s="619"/>
      <c r="DI30" s="619"/>
      <c r="DJ30" s="619"/>
      <c r="DK30" s="620"/>
      <c r="DL30" s="624">
        <v>1471125</v>
      </c>
      <c r="DM30" s="619"/>
      <c r="DN30" s="619"/>
      <c r="DO30" s="619"/>
      <c r="DP30" s="619"/>
      <c r="DQ30" s="619"/>
      <c r="DR30" s="619"/>
      <c r="DS30" s="619"/>
      <c r="DT30" s="619"/>
      <c r="DU30" s="619"/>
      <c r="DV30" s="620"/>
      <c r="DW30" s="641">
        <v>12.9</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865753</v>
      </c>
      <c r="S31" s="619"/>
      <c r="T31" s="619"/>
      <c r="U31" s="619"/>
      <c r="V31" s="619"/>
      <c r="W31" s="619"/>
      <c r="X31" s="619"/>
      <c r="Y31" s="620"/>
      <c r="Z31" s="671">
        <v>4.4000000000000004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98.5</v>
      </c>
      <c r="BH31" s="637"/>
      <c r="BI31" s="637"/>
      <c r="BJ31" s="637"/>
      <c r="BK31" s="637"/>
      <c r="BL31" s="637"/>
      <c r="BM31" s="673">
        <v>93.6</v>
      </c>
      <c r="BN31" s="683"/>
      <c r="BO31" s="683"/>
      <c r="BP31" s="683"/>
      <c r="BQ31" s="647"/>
      <c r="BR31" s="682">
        <v>98.5</v>
      </c>
      <c r="BS31" s="637"/>
      <c r="BT31" s="637"/>
      <c r="BU31" s="637"/>
      <c r="BV31" s="637"/>
      <c r="BW31" s="637"/>
      <c r="BX31" s="673">
        <v>91.8</v>
      </c>
      <c r="BY31" s="683"/>
      <c r="BZ31" s="683"/>
      <c r="CA31" s="683"/>
      <c r="CB31" s="647"/>
      <c r="CD31" s="690"/>
      <c r="CE31" s="691"/>
      <c r="CF31" s="655" t="s">
        <v>294</v>
      </c>
      <c r="CG31" s="652"/>
      <c r="CH31" s="652"/>
      <c r="CI31" s="652"/>
      <c r="CJ31" s="652"/>
      <c r="CK31" s="652"/>
      <c r="CL31" s="652"/>
      <c r="CM31" s="652"/>
      <c r="CN31" s="652"/>
      <c r="CO31" s="652"/>
      <c r="CP31" s="652"/>
      <c r="CQ31" s="653"/>
      <c r="CR31" s="618">
        <v>241734</v>
      </c>
      <c r="CS31" s="637"/>
      <c r="CT31" s="637"/>
      <c r="CU31" s="637"/>
      <c r="CV31" s="637"/>
      <c r="CW31" s="637"/>
      <c r="CX31" s="637"/>
      <c r="CY31" s="638"/>
      <c r="CZ31" s="621">
        <v>1.3</v>
      </c>
      <c r="DA31" s="639"/>
      <c r="DB31" s="639"/>
      <c r="DC31" s="640"/>
      <c r="DD31" s="624">
        <v>239279</v>
      </c>
      <c r="DE31" s="637"/>
      <c r="DF31" s="637"/>
      <c r="DG31" s="637"/>
      <c r="DH31" s="637"/>
      <c r="DI31" s="637"/>
      <c r="DJ31" s="637"/>
      <c r="DK31" s="638"/>
      <c r="DL31" s="624">
        <v>239279</v>
      </c>
      <c r="DM31" s="637"/>
      <c r="DN31" s="637"/>
      <c r="DO31" s="637"/>
      <c r="DP31" s="637"/>
      <c r="DQ31" s="637"/>
      <c r="DR31" s="637"/>
      <c r="DS31" s="637"/>
      <c r="DT31" s="637"/>
      <c r="DU31" s="637"/>
      <c r="DV31" s="638"/>
      <c r="DW31" s="641">
        <v>2.1</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564757</v>
      </c>
      <c r="S32" s="619"/>
      <c r="T32" s="619"/>
      <c r="U32" s="619"/>
      <c r="V32" s="619"/>
      <c r="W32" s="619"/>
      <c r="X32" s="619"/>
      <c r="Y32" s="620"/>
      <c r="Z32" s="671">
        <v>2.8</v>
      </c>
      <c r="AA32" s="671"/>
      <c r="AB32" s="671"/>
      <c r="AC32" s="671"/>
      <c r="AD32" s="672">
        <v>18899</v>
      </c>
      <c r="AE32" s="672"/>
      <c r="AF32" s="672"/>
      <c r="AG32" s="672"/>
      <c r="AH32" s="672"/>
      <c r="AI32" s="672"/>
      <c r="AJ32" s="672"/>
      <c r="AK32" s="672"/>
      <c r="AL32" s="641">
        <v>0.2</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98.3</v>
      </c>
      <c r="BH32" s="603"/>
      <c r="BI32" s="603"/>
      <c r="BJ32" s="603"/>
      <c r="BK32" s="603"/>
      <c r="BL32" s="603"/>
      <c r="BM32" s="666">
        <v>91.8</v>
      </c>
      <c r="BN32" s="603"/>
      <c r="BO32" s="603"/>
      <c r="BP32" s="603"/>
      <c r="BQ32" s="660"/>
      <c r="BR32" s="681">
        <v>96.2</v>
      </c>
      <c r="BS32" s="603"/>
      <c r="BT32" s="603"/>
      <c r="BU32" s="603"/>
      <c r="BV32" s="603"/>
      <c r="BW32" s="603"/>
      <c r="BX32" s="666">
        <v>87.9</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2130900</v>
      </c>
      <c r="S33" s="619"/>
      <c r="T33" s="619"/>
      <c r="U33" s="619"/>
      <c r="V33" s="619"/>
      <c r="W33" s="619"/>
      <c r="X33" s="619"/>
      <c r="Y33" s="620"/>
      <c r="Z33" s="671">
        <v>10.7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7720799</v>
      </c>
      <c r="CS33" s="637"/>
      <c r="CT33" s="637"/>
      <c r="CU33" s="637"/>
      <c r="CV33" s="637"/>
      <c r="CW33" s="637"/>
      <c r="CX33" s="637"/>
      <c r="CY33" s="638"/>
      <c r="CZ33" s="621">
        <v>41.3</v>
      </c>
      <c r="DA33" s="639"/>
      <c r="DB33" s="639"/>
      <c r="DC33" s="640"/>
      <c r="DD33" s="624">
        <v>5927940</v>
      </c>
      <c r="DE33" s="637"/>
      <c r="DF33" s="637"/>
      <c r="DG33" s="637"/>
      <c r="DH33" s="637"/>
      <c r="DI33" s="637"/>
      <c r="DJ33" s="637"/>
      <c r="DK33" s="638"/>
      <c r="DL33" s="624">
        <v>5052393</v>
      </c>
      <c r="DM33" s="637"/>
      <c r="DN33" s="637"/>
      <c r="DO33" s="637"/>
      <c r="DP33" s="637"/>
      <c r="DQ33" s="637"/>
      <c r="DR33" s="637"/>
      <c r="DS33" s="637"/>
      <c r="DT33" s="637"/>
      <c r="DU33" s="637"/>
      <c r="DV33" s="638"/>
      <c r="DW33" s="641">
        <v>44.3</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2569838</v>
      </c>
      <c r="CS34" s="619"/>
      <c r="CT34" s="619"/>
      <c r="CU34" s="619"/>
      <c r="CV34" s="619"/>
      <c r="CW34" s="619"/>
      <c r="CX34" s="619"/>
      <c r="CY34" s="620"/>
      <c r="CZ34" s="621">
        <v>13.7</v>
      </c>
      <c r="DA34" s="639"/>
      <c r="DB34" s="639"/>
      <c r="DC34" s="640"/>
      <c r="DD34" s="624">
        <v>1723101</v>
      </c>
      <c r="DE34" s="619"/>
      <c r="DF34" s="619"/>
      <c r="DG34" s="619"/>
      <c r="DH34" s="619"/>
      <c r="DI34" s="619"/>
      <c r="DJ34" s="619"/>
      <c r="DK34" s="620"/>
      <c r="DL34" s="624">
        <v>1550410</v>
      </c>
      <c r="DM34" s="619"/>
      <c r="DN34" s="619"/>
      <c r="DO34" s="619"/>
      <c r="DP34" s="619"/>
      <c r="DQ34" s="619"/>
      <c r="DR34" s="619"/>
      <c r="DS34" s="619"/>
      <c r="DT34" s="619"/>
      <c r="DU34" s="619"/>
      <c r="DV34" s="620"/>
      <c r="DW34" s="641">
        <v>13.6</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850900</v>
      </c>
      <c r="S35" s="619"/>
      <c r="T35" s="619"/>
      <c r="U35" s="619"/>
      <c r="V35" s="619"/>
      <c r="W35" s="619"/>
      <c r="X35" s="619"/>
      <c r="Y35" s="620"/>
      <c r="Z35" s="671">
        <v>4.3</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2984215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232972</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87316</v>
      </c>
      <c r="CS35" s="637"/>
      <c r="CT35" s="637"/>
      <c r="CU35" s="637"/>
      <c r="CV35" s="637"/>
      <c r="CW35" s="637"/>
      <c r="CX35" s="637"/>
      <c r="CY35" s="638"/>
      <c r="CZ35" s="621">
        <v>0.5</v>
      </c>
      <c r="DA35" s="639"/>
      <c r="DB35" s="639"/>
      <c r="DC35" s="640"/>
      <c r="DD35" s="624">
        <v>80836</v>
      </c>
      <c r="DE35" s="637"/>
      <c r="DF35" s="637"/>
      <c r="DG35" s="637"/>
      <c r="DH35" s="637"/>
      <c r="DI35" s="637"/>
      <c r="DJ35" s="637"/>
      <c r="DK35" s="638"/>
      <c r="DL35" s="624">
        <v>80836</v>
      </c>
      <c r="DM35" s="637"/>
      <c r="DN35" s="637"/>
      <c r="DO35" s="637"/>
      <c r="DP35" s="637"/>
      <c r="DQ35" s="637"/>
      <c r="DR35" s="637"/>
      <c r="DS35" s="637"/>
      <c r="DT35" s="637"/>
      <c r="DU35" s="637"/>
      <c r="DV35" s="638"/>
      <c r="DW35" s="641">
        <v>0.7</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19835145</v>
      </c>
      <c r="S36" s="659"/>
      <c r="T36" s="659"/>
      <c r="U36" s="659"/>
      <c r="V36" s="659"/>
      <c r="W36" s="659"/>
      <c r="X36" s="659"/>
      <c r="Y36" s="662"/>
      <c r="Z36" s="663">
        <v>100</v>
      </c>
      <c r="AA36" s="663"/>
      <c r="AB36" s="663"/>
      <c r="AC36" s="663"/>
      <c r="AD36" s="664">
        <v>10549842</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406025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32218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1997236</v>
      </c>
      <c r="CS36" s="619"/>
      <c r="CT36" s="619"/>
      <c r="CU36" s="619"/>
      <c r="CV36" s="619"/>
      <c r="CW36" s="619"/>
      <c r="CX36" s="619"/>
      <c r="CY36" s="620"/>
      <c r="CZ36" s="621">
        <v>10.7</v>
      </c>
      <c r="DA36" s="639"/>
      <c r="DB36" s="639"/>
      <c r="DC36" s="640"/>
      <c r="DD36" s="624">
        <v>1789501</v>
      </c>
      <c r="DE36" s="619"/>
      <c r="DF36" s="619"/>
      <c r="DG36" s="619"/>
      <c r="DH36" s="619"/>
      <c r="DI36" s="619"/>
      <c r="DJ36" s="619"/>
      <c r="DK36" s="620"/>
      <c r="DL36" s="624">
        <v>1499891</v>
      </c>
      <c r="DM36" s="619"/>
      <c r="DN36" s="619"/>
      <c r="DO36" s="619"/>
      <c r="DP36" s="619"/>
      <c r="DQ36" s="619"/>
      <c r="DR36" s="619"/>
      <c r="DS36" s="619"/>
      <c r="DT36" s="619"/>
      <c r="DU36" s="619"/>
      <c r="DV36" s="620"/>
      <c r="DW36" s="641">
        <v>13.2</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376997</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9452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1064677</v>
      </c>
      <c r="CS37" s="637"/>
      <c r="CT37" s="637"/>
      <c r="CU37" s="637"/>
      <c r="CV37" s="637"/>
      <c r="CW37" s="637"/>
      <c r="CX37" s="637"/>
      <c r="CY37" s="638"/>
      <c r="CZ37" s="621">
        <v>5.7</v>
      </c>
      <c r="DA37" s="639"/>
      <c r="DB37" s="639"/>
      <c r="DC37" s="640"/>
      <c r="DD37" s="624">
        <v>1064677</v>
      </c>
      <c r="DE37" s="637"/>
      <c r="DF37" s="637"/>
      <c r="DG37" s="637"/>
      <c r="DH37" s="637"/>
      <c r="DI37" s="637"/>
      <c r="DJ37" s="637"/>
      <c r="DK37" s="638"/>
      <c r="DL37" s="624">
        <v>1032053</v>
      </c>
      <c r="DM37" s="637"/>
      <c r="DN37" s="637"/>
      <c r="DO37" s="637"/>
      <c r="DP37" s="637"/>
      <c r="DQ37" s="637"/>
      <c r="DR37" s="637"/>
      <c r="DS37" s="637"/>
      <c r="DT37" s="637"/>
      <c r="DU37" s="637"/>
      <c r="DV37" s="638"/>
      <c r="DW37" s="641">
        <v>9.1</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15691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2607218</v>
      </c>
      <c r="CS38" s="619"/>
      <c r="CT38" s="619"/>
      <c r="CU38" s="619"/>
      <c r="CV38" s="619"/>
      <c r="CW38" s="619"/>
      <c r="CX38" s="619"/>
      <c r="CY38" s="620"/>
      <c r="CZ38" s="621">
        <v>13.9</v>
      </c>
      <c r="DA38" s="639"/>
      <c r="DB38" s="639"/>
      <c r="DC38" s="640"/>
      <c r="DD38" s="624">
        <v>2245039</v>
      </c>
      <c r="DE38" s="619"/>
      <c r="DF38" s="619"/>
      <c r="DG38" s="619"/>
      <c r="DH38" s="619"/>
      <c r="DI38" s="619"/>
      <c r="DJ38" s="619"/>
      <c r="DK38" s="620"/>
      <c r="DL38" s="624">
        <v>1875645</v>
      </c>
      <c r="DM38" s="619"/>
      <c r="DN38" s="619"/>
      <c r="DO38" s="619"/>
      <c r="DP38" s="619"/>
      <c r="DQ38" s="619"/>
      <c r="DR38" s="619"/>
      <c r="DS38" s="619"/>
      <c r="DT38" s="619"/>
      <c r="DU38" s="619"/>
      <c r="DV38" s="620"/>
      <c r="DW38" s="641">
        <v>16.5</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91</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124947</v>
      </c>
      <c r="CS39" s="637"/>
      <c r="CT39" s="637"/>
      <c r="CU39" s="637"/>
      <c r="CV39" s="637"/>
      <c r="CW39" s="637"/>
      <c r="CX39" s="637"/>
      <c r="CY39" s="638"/>
      <c r="CZ39" s="621">
        <v>0.7</v>
      </c>
      <c r="DA39" s="639"/>
      <c r="DB39" s="639"/>
      <c r="DC39" s="640"/>
      <c r="DD39" s="624">
        <v>38480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590010</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100</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334244</v>
      </c>
      <c r="CS40" s="619"/>
      <c r="CT40" s="619"/>
      <c r="CU40" s="619"/>
      <c r="CV40" s="619"/>
      <c r="CW40" s="619"/>
      <c r="CX40" s="619"/>
      <c r="CY40" s="620"/>
      <c r="CZ40" s="621">
        <v>1.8</v>
      </c>
      <c r="DA40" s="639"/>
      <c r="DB40" s="639"/>
      <c r="DC40" s="640"/>
      <c r="DD40" s="624">
        <v>50983</v>
      </c>
      <c r="DE40" s="619"/>
      <c r="DF40" s="619"/>
      <c r="DG40" s="619"/>
      <c r="DH40" s="619"/>
      <c r="DI40" s="619"/>
      <c r="DJ40" s="619"/>
      <c r="DK40" s="620"/>
      <c r="DL40" s="624">
        <v>45611</v>
      </c>
      <c r="DM40" s="619"/>
      <c r="DN40" s="619"/>
      <c r="DO40" s="619"/>
      <c r="DP40" s="619"/>
      <c r="DQ40" s="619"/>
      <c r="DR40" s="619"/>
      <c r="DS40" s="619"/>
      <c r="DT40" s="619"/>
      <c r="DU40" s="619"/>
      <c r="DV40" s="620"/>
      <c r="DW40" s="641">
        <v>0.4</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1611183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292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2327739</v>
      </c>
      <c r="CS42" s="619"/>
      <c r="CT42" s="619"/>
      <c r="CU42" s="619"/>
      <c r="CV42" s="619"/>
      <c r="CW42" s="619"/>
      <c r="CX42" s="619"/>
      <c r="CY42" s="620"/>
      <c r="CZ42" s="621">
        <v>12.4</v>
      </c>
      <c r="DA42" s="622"/>
      <c r="DB42" s="622"/>
      <c r="DC42" s="623"/>
      <c r="DD42" s="624">
        <v>552038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91218</v>
      </c>
      <c r="CS43" s="637"/>
      <c r="CT43" s="637"/>
      <c r="CU43" s="637"/>
      <c r="CV43" s="637"/>
      <c r="CW43" s="637"/>
      <c r="CX43" s="637"/>
      <c r="CY43" s="638"/>
      <c r="CZ43" s="621">
        <v>0.5</v>
      </c>
      <c r="DA43" s="639"/>
      <c r="DB43" s="639"/>
      <c r="DC43" s="640"/>
      <c r="DD43" s="624">
        <v>91218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2317420</v>
      </c>
      <c r="CS44" s="619"/>
      <c r="CT44" s="619"/>
      <c r="CU44" s="619"/>
      <c r="CV44" s="619"/>
      <c r="CW44" s="619"/>
      <c r="CX44" s="619"/>
      <c r="CY44" s="620"/>
      <c r="CZ44" s="621">
        <v>12.4</v>
      </c>
      <c r="DA44" s="622"/>
      <c r="DB44" s="622"/>
      <c r="DC44" s="623"/>
      <c r="DD44" s="624">
        <v>545414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1025393</v>
      </c>
      <c r="CS45" s="637"/>
      <c r="CT45" s="637"/>
      <c r="CU45" s="637"/>
      <c r="CV45" s="637"/>
      <c r="CW45" s="637"/>
      <c r="CX45" s="637"/>
      <c r="CY45" s="638"/>
      <c r="CZ45" s="621">
        <v>5.5</v>
      </c>
      <c r="DA45" s="639"/>
      <c r="DB45" s="639"/>
      <c r="DC45" s="640"/>
      <c r="DD45" s="624">
        <v>43664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1275969</v>
      </c>
      <c r="CS46" s="619"/>
      <c r="CT46" s="619"/>
      <c r="CU46" s="619"/>
      <c r="CV46" s="619"/>
      <c r="CW46" s="619"/>
      <c r="CX46" s="619"/>
      <c r="CY46" s="620"/>
      <c r="CZ46" s="621">
        <v>6.8</v>
      </c>
      <c r="DA46" s="622"/>
      <c r="DB46" s="622"/>
      <c r="DC46" s="623"/>
      <c r="DD46" s="624">
        <v>492885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10319</v>
      </c>
      <c r="CS47" s="637"/>
      <c r="CT47" s="637"/>
      <c r="CU47" s="637"/>
      <c r="CV47" s="637"/>
      <c r="CW47" s="637"/>
      <c r="CX47" s="637"/>
      <c r="CY47" s="638"/>
      <c r="CZ47" s="621">
        <v>0.1</v>
      </c>
      <c r="DA47" s="639"/>
      <c r="DB47" s="639"/>
      <c r="DC47" s="640"/>
      <c r="DD47" s="624">
        <v>6624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18713182</v>
      </c>
      <c r="CS49" s="603"/>
      <c r="CT49" s="603"/>
      <c r="CU49" s="603"/>
      <c r="CV49" s="603"/>
      <c r="CW49" s="603"/>
      <c r="CX49" s="603"/>
      <c r="CY49" s="604"/>
      <c r="CZ49" s="605">
        <v>100</v>
      </c>
      <c r="DA49" s="606"/>
      <c r="DB49" s="606"/>
      <c r="DC49" s="607"/>
      <c r="DD49" s="608">
        <v>12260389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19834</v>
      </c>
      <c r="R7" s="1131"/>
      <c r="S7" s="1131"/>
      <c r="T7" s="1131"/>
      <c r="U7" s="1131"/>
      <c r="V7" s="1131">
        <v>18712</v>
      </c>
      <c r="W7" s="1131"/>
      <c r="X7" s="1131"/>
      <c r="Y7" s="1131"/>
      <c r="Z7" s="1131"/>
      <c r="AA7" s="1131">
        <v>1122</v>
      </c>
      <c r="AB7" s="1131"/>
      <c r="AC7" s="1131"/>
      <c r="AD7" s="1131"/>
      <c r="AE7" s="1132"/>
      <c r="AF7" s="1133">
        <v>982</v>
      </c>
      <c r="AG7" s="1134"/>
      <c r="AH7" s="1134"/>
      <c r="AI7" s="1134"/>
      <c r="AJ7" s="1135"/>
      <c r="AK7" s="1117" t="s">
        <v>540</v>
      </c>
      <c r="AL7" s="1118"/>
      <c r="AM7" s="1118"/>
      <c r="AN7" s="1118"/>
      <c r="AO7" s="1118"/>
      <c r="AP7" s="1118">
        <v>17730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19834</v>
      </c>
      <c r="R23" s="1095"/>
      <c r="S23" s="1095"/>
      <c r="T23" s="1095"/>
      <c r="U23" s="1095"/>
      <c r="V23" s="1095">
        <v>18712</v>
      </c>
      <c r="W23" s="1095"/>
      <c r="X23" s="1095"/>
      <c r="Y23" s="1095"/>
      <c r="Z23" s="1095"/>
      <c r="AA23" s="1095">
        <v>1122</v>
      </c>
      <c r="AB23" s="1095"/>
      <c r="AC23" s="1095"/>
      <c r="AD23" s="1095"/>
      <c r="AE23" s="1096"/>
      <c r="AF23" s="1097">
        <v>982</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8107</v>
      </c>
      <c r="R28" s="1080"/>
      <c r="S28" s="1080"/>
      <c r="T28" s="1080"/>
      <c r="U28" s="1080"/>
      <c r="V28" s="1080">
        <v>7874</v>
      </c>
      <c r="W28" s="1080"/>
      <c r="X28" s="1080"/>
      <c r="Y28" s="1080"/>
      <c r="Z28" s="1080"/>
      <c r="AA28" s="1080">
        <v>233</v>
      </c>
      <c r="AB28" s="1080"/>
      <c r="AC28" s="1080"/>
      <c r="AD28" s="1080"/>
      <c r="AE28" s="1081"/>
      <c r="AF28" s="1082">
        <v>233</v>
      </c>
      <c r="AG28" s="1080"/>
      <c r="AH28" s="1080"/>
      <c r="AI28" s="1080"/>
      <c r="AJ28" s="1083"/>
      <c r="AK28" s="1084">
        <v>590</v>
      </c>
      <c r="AL28" s="1072"/>
      <c r="AM28" s="1072"/>
      <c r="AN28" s="1072"/>
      <c r="AO28" s="1072"/>
      <c r="AP28" s="1072" t="s">
        <v>536</v>
      </c>
      <c r="AQ28" s="1072"/>
      <c r="AR28" s="1072"/>
      <c r="AS28" s="1072"/>
      <c r="AT28" s="1072"/>
      <c r="AU28" s="1072" t="s">
        <v>536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521</v>
      </c>
      <c r="C29" s="1064"/>
      <c r="D29" s="1064"/>
      <c r="E29" s="1064"/>
      <c r="F29" s="1064"/>
      <c r="G29" s="1064"/>
      <c r="H29" s="1064"/>
      <c r="I29" s="1064"/>
      <c r="J29" s="1064"/>
      <c r="K29" s="1064"/>
      <c r="L29" s="1064"/>
      <c r="M29" s="1064"/>
      <c r="N29" s="1064"/>
      <c r="O29" s="1064"/>
      <c r="P29" s="1065"/>
      <c r="Q29" s="1069">
        <v>620</v>
      </c>
      <c r="R29" s="1070"/>
      <c r="S29" s="1070"/>
      <c r="T29" s="1070"/>
      <c r="U29" s="1070"/>
      <c r="V29" s="1070">
        <v>619</v>
      </c>
      <c r="W29" s="1070"/>
      <c r="X29" s="1070"/>
      <c r="Y29" s="1070"/>
      <c r="Z29" s="1070"/>
      <c r="AA29" s="1070">
        <v>1</v>
      </c>
      <c r="AB29" s="1070"/>
      <c r="AC29" s="1070"/>
      <c r="AD29" s="1070"/>
      <c r="AE29" s="1071"/>
      <c r="AF29" s="1045">
        <v>1</v>
      </c>
      <c r="AG29" s="1046"/>
      <c r="AH29" s="1046"/>
      <c r="AI29" s="1046"/>
      <c r="AJ29" s="1047"/>
      <c r="AK29" s="1006">
        <v>160</v>
      </c>
      <c r="AL29" s="997"/>
      <c r="AM29" s="997"/>
      <c r="AN29" s="997"/>
      <c r="AO29" s="997"/>
      <c r="AP29" s="997" t="s">
        <v>536</v>
      </c>
      <c r="AQ29" s="997"/>
      <c r="AR29" s="997"/>
      <c r="AS29" s="997"/>
      <c r="AT29" s="997"/>
      <c r="AU29" s="997" t="s">
        <v>536</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523</v>
      </c>
      <c r="C30" s="1064"/>
      <c r="D30" s="1064"/>
      <c r="E30" s="1064"/>
      <c r="F30" s="1064"/>
      <c r="G30" s="1064"/>
      <c r="H30" s="1064"/>
      <c r="I30" s="1064"/>
      <c r="J30" s="1064"/>
      <c r="K30" s="1064"/>
      <c r="L30" s="1064"/>
      <c r="M30" s="1064"/>
      <c r="N30" s="1064"/>
      <c r="O30" s="1064"/>
      <c r="P30" s="1065"/>
      <c r="Q30" s="1069">
        <v>5540</v>
      </c>
      <c r="R30" s="1070"/>
      <c r="S30" s="1070"/>
      <c r="T30" s="1070"/>
      <c r="U30" s="1070"/>
      <c r="V30" s="1070">
        <v>5305</v>
      </c>
      <c r="W30" s="1070"/>
      <c r="X30" s="1070"/>
      <c r="Y30" s="1070"/>
      <c r="Z30" s="1070"/>
      <c r="AA30" s="1070">
        <v>235</v>
      </c>
      <c r="AB30" s="1070"/>
      <c r="AC30" s="1070"/>
      <c r="AD30" s="1070"/>
      <c r="AE30" s="1071"/>
      <c r="AF30" s="1045">
        <v>235</v>
      </c>
      <c r="AG30" s="1046"/>
      <c r="AH30" s="1046"/>
      <c r="AI30" s="1046"/>
      <c r="AJ30" s="1047"/>
      <c r="AK30" s="1006">
        <v>842</v>
      </c>
      <c r="AL30" s="997"/>
      <c r="AM30" s="997"/>
      <c r="AN30" s="997"/>
      <c r="AO30" s="997"/>
      <c r="AP30" s="997" t="s">
        <v>536</v>
      </c>
      <c r="AQ30" s="997"/>
      <c r="AR30" s="997"/>
      <c r="AS30" s="997"/>
      <c r="AT30" s="997"/>
      <c r="AU30" s="997" t="s">
        <v>536</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377</v>
      </c>
      <c r="C31" s="1064"/>
      <c r="D31" s="1064"/>
      <c r="E31" s="1064"/>
      <c r="F31" s="1064"/>
      <c r="G31" s="1064"/>
      <c r="H31" s="1064"/>
      <c r="I31" s="1064"/>
      <c r="J31" s="1064"/>
      <c r="K31" s="1064"/>
      <c r="L31" s="1064"/>
      <c r="M31" s="1064"/>
      <c r="N31" s="1064"/>
      <c r="O31" s="1064"/>
      <c r="P31" s="1065"/>
      <c r="Q31" s="1069">
        <v>926</v>
      </c>
      <c r="R31" s="1070"/>
      <c r="S31" s="1070"/>
      <c r="T31" s="1070"/>
      <c r="U31" s="1070"/>
      <c r="V31" s="1070">
        <v>913</v>
      </c>
      <c r="W31" s="1070"/>
      <c r="X31" s="1070"/>
      <c r="Y31" s="1070"/>
      <c r="Z31" s="1070"/>
      <c r="AA31" s="1070">
        <v>13</v>
      </c>
      <c r="AB31" s="1070"/>
      <c r="AC31" s="1070"/>
      <c r="AD31" s="1070"/>
      <c r="AE31" s="1071"/>
      <c r="AF31" s="1045">
        <v>13</v>
      </c>
      <c r="AG31" s="1046"/>
      <c r="AH31" s="1046"/>
      <c r="AI31" s="1046"/>
      <c r="AJ31" s="1047"/>
      <c r="AK31" s="1006">
        <v>406</v>
      </c>
      <c r="AL31" s="997"/>
      <c r="AM31" s="997"/>
      <c r="AN31" s="997"/>
      <c r="AO31" s="997"/>
      <c r="AP31" s="997">
        <v>5212</v>
      </c>
      <c r="AQ31" s="997"/>
      <c r="AR31" s="997"/>
      <c r="AS31" s="997"/>
      <c r="AT31" s="997"/>
      <c r="AU31" s="997">
        <v>5035</v>
      </c>
      <c r="AV31" s="997"/>
      <c r="AW31" s="997"/>
      <c r="AX31" s="997"/>
      <c r="AY31" s="997"/>
      <c r="AZ31" s="1068" t="s">
        <v>542</v>
      </c>
      <c r="BA31" s="1068"/>
      <c r="BB31" s="1068"/>
      <c r="BC31" s="1068"/>
      <c r="BD31" s="1068"/>
      <c r="BE31" s="1058" t="s">
        <v>378</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379</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482</v>
      </c>
      <c r="AG63" s="985"/>
      <c r="AH63" s="985"/>
      <c r="AI63" s="985"/>
      <c r="AJ63" s="1056"/>
      <c r="AK63" s="1057"/>
      <c r="AL63" s="989"/>
      <c r="AM63" s="989"/>
      <c r="AN63" s="989"/>
      <c r="AO63" s="989"/>
      <c r="AP63" s="985">
        <v>5212</v>
      </c>
      <c r="AQ63" s="985"/>
      <c r="AR63" s="985"/>
      <c r="AS63" s="985"/>
      <c r="AT63" s="985"/>
      <c r="AU63" s="985">
        <v>5035</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382</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383</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530</v>
      </c>
      <c r="C68" s="1012"/>
      <c r="D68" s="1012"/>
      <c r="E68" s="1012"/>
      <c r="F68" s="1012"/>
      <c r="G68" s="1012"/>
      <c r="H68" s="1012"/>
      <c r="I68" s="1012"/>
      <c r="J68" s="1012"/>
      <c r="K68" s="1012"/>
      <c r="L68" s="1012"/>
      <c r="M68" s="1012"/>
      <c r="N68" s="1012"/>
      <c r="O68" s="1012"/>
      <c r="P68" s="1013"/>
      <c r="Q68" s="1014">
        <v>26273</v>
      </c>
      <c r="R68" s="1008"/>
      <c r="S68" s="1008"/>
      <c r="T68" s="1008"/>
      <c r="U68" s="1008"/>
      <c r="V68" s="1008">
        <v>25836</v>
      </c>
      <c r="W68" s="1008"/>
      <c r="X68" s="1008"/>
      <c r="Y68" s="1008"/>
      <c r="Z68" s="1008"/>
      <c r="AA68" s="1008">
        <v>437</v>
      </c>
      <c r="AB68" s="1008"/>
      <c r="AC68" s="1008"/>
      <c r="AD68" s="1008"/>
      <c r="AE68" s="1008"/>
      <c r="AF68" s="1008">
        <v>437</v>
      </c>
      <c r="AG68" s="1008"/>
      <c r="AH68" s="1008"/>
      <c r="AI68" s="1008"/>
      <c r="AJ68" s="1008"/>
      <c r="AK68" s="1008">
        <v>2695</v>
      </c>
      <c r="AL68" s="1008"/>
      <c r="AM68" s="1008"/>
      <c r="AN68" s="1008"/>
      <c r="AO68" s="1008"/>
      <c r="AP68" s="1008" t="s">
        <v>536</v>
      </c>
      <c r="AQ68" s="1008"/>
      <c r="AR68" s="1008"/>
      <c r="AS68" s="1008"/>
      <c r="AT68" s="1008"/>
      <c r="AU68" s="1008" t="s">
        <v>536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531</v>
      </c>
      <c r="C69" s="1001"/>
      <c r="D69" s="1001"/>
      <c r="E69" s="1001"/>
      <c r="F69" s="1001"/>
      <c r="G69" s="1001"/>
      <c r="H69" s="1001"/>
      <c r="I69" s="1001"/>
      <c r="J69" s="1001"/>
      <c r="K69" s="1001"/>
      <c r="L69" s="1001"/>
      <c r="M69" s="1001"/>
      <c r="N69" s="1001"/>
      <c r="O69" s="1001"/>
      <c r="P69" s="1002"/>
      <c r="Q69" s="1003">
        <v>199</v>
      </c>
      <c r="R69" s="997"/>
      <c r="S69" s="997"/>
      <c r="T69" s="997"/>
      <c r="U69" s="997"/>
      <c r="V69" s="997">
        <v>159</v>
      </c>
      <c r="W69" s="997"/>
      <c r="X69" s="997"/>
      <c r="Y69" s="997"/>
      <c r="Z69" s="997"/>
      <c r="AA69" s="997">
        <v>40</v>
      </c>
      <c r="AB69" s="997"/>
      <c r="AC69" s="997"/>
      <c r="AD69" s="997"/>
      <c r="AE69" s="997"/>
      <c r="AF69" s="997">
        <v>40</v>
      </c>
      <c r="AG69" s="997"/>
      <c r="AH69" s="997"/>
      <c r="AI69" s="997"/>
      <c r="AJ69" s="997"/>
      <c r="AK69" s="997" t="s">
        <v>536</v>
      </c>
      <c r="AL69" s="997"/>
      <c r="AM69" s="997"/>
      <c r="AN69" s="997"/>
      <c r="AO69" s="997"/>
      <c r="AP69" s="997" t="s">
        <v>536</v>
      </c>
      <c r="AQ69" s="997"/>
      <c r="AR69" s="997"/>
      <c r="AS69" s="997"/>
      <c r="AT69" s="997"/>
      <c r="AU69" s="997" t="s">
        <v>536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532</v>
      </c>
      <c r="C70" s="1001"/>
      <c r="D70" s="1001"/>
      <c r="E70" s="1001"/>
      <c r="F70" s="1001"/>
      <c r="G70" s="1001"/>
      <c r="H70" s="1001"/>
      <c r="I70" s="1001"/>
      <c r="J70" s="1001"/>
      <c r="K70" s="1001"/>
      <c r="L70" s="1001"/>
      <c r="M70" s="1001"/>
      <c r="N70" s="1001"/>
      <c r="O70" s="1001"/>
      <c r="P70" s="1002"/>
      <c r="Q70" s="1003">
        <v>111</v>
      </c>
      <c r="R70" s="997"/>
      <c r="S70" s="997"/>
      <c r="T70" s="997"/>
      <c r="U70" s="997"/>
      <c r="V70" s="997">
        <v>104</v>
      </c>
      <c r="W70" s="997"/>
      <c r="X70" s="997"/>
      <c r="Y70" s="997"/>
      <c r="Z70" s="997"/>
      <c r="AA70" s="997">
        <v>7</v>
      </c>
      <c r="AB70" s="997"/>
      <c r="AC70" s="997"/>
      <c r="AD70" s="997"/>
      <c r="AE70" s="997"/>
      <c r="AF70" s="997">
        <v>7</v>
      </c>
      <c r="AG70" s="997"/>
      <c r="AH70" s="997"/>
      <c r="AI70" s="997"/>
      <c r="AJ70" s="997"/>
      <c r="AK70" s="997">
        <v>2</v>
      </c>
      <c r="AL70" s="997"/>
      <c r="AM70" s="997"/>
      <c r="AN70" s="997"/>
      <c r="AO70" s="997"/>
      <c r="AP70" s="997" t="s">
        <v>536</v>
      </c>
      <c r="AQ70" s="997"/>
      <c r="AR70" s="997"/>
      <c r="AS70" s="997"/>
      <c r="AT70" s="997"/>
      <c r="AU70" s="997" t="s">
        <v>536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533</v>
      </c>
      <c r="C71" s="1001"/>
      <c r="D71" s="1001"/>
      <c r="E71" s="1001"/>
      <c r="F71" s="1001"/>
      <c r="G71" s="1001"/>
      <c r="H71" s="1001"/>
      <c r="I71" s="1001"/>
      <c r="J71" s="1001"/>
      <c r="K71" s="1001"/>
      <c r="L71" s="1001"/>
      <c r="M71" s="1001"/>
      <c r="N71" s="1001"/>
      <c r="O71" s="1001"/>
      <c r="P71" s="1002"/>
      <c r="Q71" s="1003">
        <v>127</v>
      </c>
      <c r="R71" s="997"/>
      <c r="S71" s="997"/>
      <c r="T71" s="997"/>
      <c r="U71" s="997"/>
      <c r="V71" s="997">
        <v>104</v>
      </c>
      <c r="W71" s="997"/>
      <c r="X71" s="997"/>
      <c r="Y71" s="997"/>
      <c r="Z71" s="997"/>
      <c r="AA71" s="997">
        <v>23</v>
      </c>
      <c r="AB71" s="997"/>
      <c r="AC71" s="997"/>
      <c r="AD71" s="997"/>
      <c r="AE71" s="997"/>
      <c r="AF71" s="997">
        <v>23</v>
      </c>
      <c r="AG71" s="997"/>
      <c r="AH71" s="997"/>
      <c r="AI71" s="997"/>
      <c r="AJ71" s="997"/>
      <c r="AK71" s="997" t="s">
        <v>536</v>
      </c>
      <c r="AL71" s="997"/>
      <c r="AM71" s="997"/>
      <c r="AN71" s="997"/>
      <c r="AO71" s="997"/>
      <c r="AP71" s="997" t="s">
        <v>536</v>
      </c>
      <c r="AQ71" s="997"/>
      <c r="AR71" s="997"/>
      <c r="AS71" s="997"/>
      <c r="AT71" s="997"/>
      <c r="AU71" s="997" t="s">
        <v>537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534</v>
      </c>
      <c r="C72" s="1001"/>
      <c r="D72" s="1001"/>
      <c r="E72" s="1001"/>
      <c r="F72" s="1001"/>
      <c r="G72" s="1001"/>
      <c r="H72" s="1001"/>
      <c r="I72" s="1001"/>
      <c r="J72" s="1001"/>
      <c r="K72" s="1001"/>
      <c r="L72" s="1001"/>
      <c r="M72" s="1001"/>
      <c r="N72" s="1001"/>
      <c r="O72" s="1001"/>
      <c r="P72" s="1002"/>
      <c r="Q72" s="1003">
        <v>4685</v>
      </c>
      <c r="R72" s="997"/>
      <c r="S72" s="997"/>
      <c r="T72" s="997"/>
      <c r="U72" s="997"/>
      <c r="V72" s="997">
        <v>4539</v>
      </c>
      <c r="W72" s="997"/>
      <c r="X72" s="997"/>
      <c r="Y72" s="997"/>
      <c r="Z72" s="997"/>
      <c r="AA72" s="997">
        <v>145</v>
      </c>
      <c r="AB72" s="997"/>
      <c r="AC72" s="997"/>
      <c r="AD72" s="997"/>
      <c r="AE72" s="997"/>
      <c r="AF72" s="997">
        <v>145</v>
      </c>
      <c r="AG72" s="997"/>
      <c r="AH72" s="997"/>
      <c r="AI72" s="997"/>
      <c r="AJ72" s="997"/>
      <c r="AK72" s="997">
        <v>73</v>
      </c>
      <c r="AL72" s="997"/>
      <c r="AM72" s="997"/>
      <c r="AN72" s="997"/>
      <c r="AO72" s="997"/>
      <c r="AP72" s="997" t="s">
        <v>537</v>
      </c>
      <c r="AQ72" s="997"/>
      <c r="AR72" s="997"/>
      <c r="AS72" s="997"/>
      <c r="AT72" s="997"/>
      <c r="AU72" s="997" t="s">
        <v>536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535</v>
      </c>
      <c r="C73" s="1001"/>
      <c r="D73" s="1001"/>
      <c r="E73" s="1001"/>
      <c r="F73" s="1001"/>
      <c r="G73" s="1001"/>
      <c r="H73" s="1001"/>
      <c r="I73" s="1001"/>
      <c r="J73" s="1001"/>
      <c r="K73" s="1001"/>
      <c r="L73" s="1001"/>
      <c r="M73" s="1001"/>
      <c r="N73" s="1001"/>
      <c r="O73" s="1001"/>
      <c r="P73" s="1002"/>
      <c r="Q73" s="1003">
        <v>546090</v>
      </c>
      <c r="R73" s="997"/>
      <c r="S73" s="997"/>
      <c r="T73" s="997"/>
      <c r="U73" s="997"/>
      <c r="V73" s="997">
        <v>535514</v>
      </c>
      <c r="W73" s="997"/>
      <c r="X73" s="997"/>
      <c r="Y73" s="997"/>
      <c r="Z73" s="997"/>
      <c r="AA73" s="997">
        <v>10576</v>
      </c>
      <c r="AB73" s="997"/>
      <c r="AC73" s="997"/>
      <c r="AD73" s="997"/>
      <c r="AE73" s="997"/>
      <c r="AF73" s="997">
        <v>10576</v>
      </c>
      <c r="AG73" s="997"/>
      <c r="AH73" s="997"/>
      <c r="AI73" s="997"/>
      <c r="AJ73" s="997"/>
      <c r="AK73" s="997">
        <v>7248</v>
      </c>
      <c r="AL73" s="997"/>
      <c r="AM73" s="997"/>
      <c r="AN73" s="997"/>
      <c r="AO73" s="997"/>
      <c r="AP73" s="997" t="s">
        <v>538</v>
      </c>
      <c r="AQ73" s="997"/>
      <c r="AR73" s="997"/>
      <c r="AS73" s="997"/>
      <c r="AT73" s="997"/>
      <c r="AU73" s="997" t="s">
        <v>536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527</v>
      </c>
      <c r="C74" s="1001"/>
      <c r="D74" s="1001"/>
      <c r="E74" s="1001"/>
      <c r="F74" s="1001"/>
      <c r="G74" s="1001"/>
      <c r="H74" s="1001"/>
      <c r="I74" s="1001"/>
      <c r="J74" s="1001"/>
      <c r="K74" s="1001"/>
      <c r="L74" s="1001"/>
      <c r="M74" s="1001"/>
      <c r="N74" s="1001"/>
      <c r="O74" s="1001"/>
      <c r="P74" s="1002"/>
      <c r="Q74" s="1003">
        <v>2123</v>
      </c>
      <c r="R74" s="997"/>
      <c r="S74" s="997"/>
      <c r="T74" s="997"/>
      <c r="U74" s="997"/>
      <c r="V74" s="997">
        <v>2052</v>
      </c>
      <c r="W74" s="997"/>
      <c r="X74" s="997"/>
      <c r="Y74" s="997"/>
      <c r="Z74" s="997"/>
      <c r="AA74" s="997">
        <v>-72</v>
      </c>
      <c r="AB74" s="997"/>
      <c r="AC74" s="997"/>
      <c r="AD74" s="997"/>
      <c r="AE74" s="997"/>
      <c r="AF74" s="997">
        <v>1348</v>
      </c>
      <c r="AG74" s="997"/>
      <c r="AH74" s="997"/>
      <c r="AI74" s="997"/>
      <c r="AJ74" s="997"/>
      <c r="AK74" s="997" t="s">
        <v>541</v>
      </c>
      <c r="AL74" s="997"/>
      <c r="AM74" s="997"/>
      <c r="AN74" s="997"/>
      <c r="AO74" s="997"/>
      <c r="AP74" s="997">
        <v>3775</v>
      </c>
      <c r="AQ74" s="997"/>
      <c r="AR74" s="997"/>
      <c r="AS74" s="997"/>
      <c r="AT74" s="997"/>
      <c r="AU74" s="997" t="s">
        <v>539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528</v>
      </c>
      <c r="C75" s="1001"/>
      <c r="D75" s="1001"/>
      <c r="E75" s="1001"/>
      <c r="F75" s="1001"/>
      <c r="G75" s="1001"/>
      <c r="H75" s="1001"/>
      <c r="I75" s="1001"/>
      <c r="J75" s="1001"/>
      <c r="K75" s="1001"/>
      <c r="L75" s="1001"/>
      <c r="M75" s="1001"/>
      <c r="N75" s="1001"/>
      <c r="O75" s="1001"/>
      <c r="P75" s="1002"/>
      <c r="Q75" s="1004">
        <v>3215</v>
      </c>
      <c r="R75" s="1005"/>
      <c r="S75" s="1005"/>
      <c r="T75" s="1005"/>
      <c r="U75" s="1006"/>
      <c r="V75" s="1007">
        <v>2982</v>
      </c>
      <c r="W75" s="1005"/>
      <c r="X75" s="1005"/>
      <c r="Y75" s="1005"/>
      <c r="Z75" s="1006"/>
      <c r="AA75" s="1007">
        <v>233</v>
      </c>
      <c r="AB75" s="1005"/>
      <c r="AC75" s="1005"/>
      <c r="AD75" s="1005"/>
      <c r="AE75" s="1006"/>
      <c r="AF75" s="1007">
        <v>229</v>
      </c>
      <c r="AG75" s="1005"/>
      <c r="AH75" s="1005"/>
      <c r="AI75" s="1005"/>
      <c r="AJ75" s="1006"/>
      <c r="AK75" s="1007" t="s">
        <v>541</v>
      </c>
      <c r="AL75" s="1005"/>
      <c r="AM75" s="1005"/>
      <c r="AN75" s="1005"/>
      <c r="AO75" s="1006"/>
      <c r="AP75" s="1007">
        <v>2377</v>
      </c>
      <c r="AQ75" s="1005"/>
      <c r="AR75" s="1005"/>
      <c r="AS75" s="1005"/>
      <c r="AT75" s="1006"/>
      <c r="AU75" s="1007">
        <v>1075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529</v>
      </c>
      <c r="C76" s="1001"/>
      <c r="D76" s="1001"/>
      <c r="E76" s="1001"/>
      <c r="F76" s="1001"/>
      <c r="G76" s="1001"/>
      <c r="H76" s="1001"/>
      <c r="I76" s="1001"/>
      <c r="J76" s="1001"/>
      <c r="K76" s="1001"/>
      <c r="L76" s="1001"/>
      <c r="M76" s="1001"/>
      <c r="N76" s="1001"/>
      <c r="O76" s="1001"/>
      <c r="P76" s="1002"/>
      <c r="Q76" s="1004">
        <v>3959</v>
      </c>
      <c r="R76" s="1005"/>
      <c r="S76" s="1005"/>
      <c r="T76" s="1005"/>
      <c r="U76" s="1006"/>
      <c r="V76" s="1007">
        <v>3541</v>
      </c>
      <c r="W76" s="1005"/>
      <c r="X76" s="1005"/>
      <c r="Y76" s="1005"/>
      <c r="Z76" s="1006"/>
      <c r="AA76" s="1007">
        <v>418</v>
      </c>
      <c r="AB76" s="1005"/>
      <c r="AC76" s="1005"/>
      <c r="AD76" s="1005"/>
      <c r="AE76" s="1006"/>
      <c r="AF76" s="1007">
        <v>4629</v>
      </c>
      <c r="AG76" s="1005"/>
      <c r="AH76" s="1005"/>
      <c r="AI76" s="1005"/>
      <c r="AJ76" s="1006"/>
      <c r="AK76" s="1007" t="s">
        <v>541</v>
      </c>
      <c r="AL76" s="1005"/>
      <c r="AM76" s="1005"/>
      <c r="AN76" s="1005"/>
      <c r="AO76" s="1006"/>
      <c r="AP76" s="1007">
        <v>3975</v>
      </c>
      <c r="AQ76" s="1005"/>
      <c r="AR76" s="1005"/>
      <c r="AS76" s="1005"/>
      <c r="AT76" s="1006"/>
      <c r="AU76" s="1007">
        <v>36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17434</v>
      </c>
      <c r="AG88" s="985"/>
      <c r="AH88" s="985"/>
      <c r="AI88" s="985"/>
      <c r="AJ88" s="985"/>
      <c r="AK88" s="989"/>
      <c r="AL88" s="989"/>
      <c r="AM88" s="989"/>
      <c r="AN88" s="989"/>
      <c r="AO88" s="989"/>
      <c r="AP88" s="985">
        <v>10127</v>
      </c>
      <c r="AQ88" s="985"/>
      <c r="AR88" s="985"/>
      <c r="AS88" s="985"/>
      <c r="AT88" s="985"/>
      <c r="AU88" s="985">
        <v>1111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393</v>
      </c>
      <c r="AB109" s="918"/>
      <c r="AC109" s="918"/>
      <c r="AD109" s="918"/>
      <c r="AE109" s="919"/>
      <c r="AF109" s="920" t="s">
        <v>284</v>
      </c>
      <c r="AG109" s="918"/>
      <c r="AH109" s="918"/>
      <c r="AI109" s="918"/>
      <c r="AJ109" s="919"/>
      <c r="AK109" s="920" t="s">
        <v>283</v>
      </c>
      <c r="AL109" s="918"/>
      <c r="AM109" s="918"/>
      <c r="AN109" s="918"/>
      <c r="AO109" s="919"/>
      <c r="AP109" s="920" t="s">
        <v>394</v>
      </c>
      <c r="AQ109" s="918"/>
      <c r="AR109" s="918"/>
      <c r="AS109" s="918"/>
      <c r="AT109" s="949"/>
      <c r="AU109" s="917" t="s">
        <v>392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393</v>
      </c>
      <c r="BR109" s="918"/>
      <c r="BS109" s="918"/>
      <c r="BT109" s="918"/>
      <c r="BU109" s="919"/>
      <c r="BV109" s="920" t="s">
        <v>284</v>
      </c>
      <c r="BW109" s="918"/>
      <c r="BX109" s="918"/>
      <c r="BY109" s="918"/>
      <c r="BZ109" s="919"/>
      <c r="CA109" s="920" t="s">
        <v>283</v>
      </c>
      <c r="CB109" s="918"/>
      <c r="CC109" s="918"/>
      <c r="CD109" s="918"/>
      <c r="CE109" s="919"/>
      <c r="CF109" s="958" t="s">
        <v>394</v>
      </c>
      <c r="CG109" s="958"/>
      <c r="CH109" s="958"/>
      <c r="CI109" s="958"/>
      <c r="CJ109" s="958"/>
      <c r="CK109" s="920" t="s">
        <v>395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393</v>
      </c>
      <c r="DH109" s="918"/>
      <c r="DI109" s="918"/>
      <c r="DJ109" s="918"/>
      <c r="DK109" s="919"/>
      <c r="DL109" s="920" t="s">
        <v>284</v>
      </c>
      <c r="DM109" s="918"/>
      <c r="DN109" s="918"/>
      <c r="DO109" s="918"/>
      <c r="DP109" s="919"/>
      <c r="DQ109" s="920" t="s">
        <v>283</v>
      </c>
      <c r="DR109" s="918"/>
      <c r="DS109" s="918"/>
      <c r="DT109" s="918"/>
      <c r="DU109" s="919"/>
      <c r="DV109" s="920" t="s">
        <v>394</v>
      </c>
      <c r="DW109" s="918"/>
      <c r="DX109" s="918"/>
      <c r="DY109" s="918"/>
      <c r="DZ109" s="949"/>
    </row>
    <row r="110" spans="1:131" s="197" customFormat="1" ht="26.25" customHeight="1" x14ac:dyDescent="0.15">
      <c r="A110" s="787" t="s">
        <v>396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1933785</v>
      </c>
      <c r="AB110" s="903"/>
      <c r="AC110" s="903"/>
      <c r="AD110" s="903"/>
      <c r="AE110" s="904"/>
      <c r="AF110" s="905">
        <v>1793446</v>
      </c>
      <c r="AG110" s="903"/>
      <c r="AH110" s="903"/>
      <c r="AI110" s="903"/>
      <c r="AJ110" s="904"/>
      <c r="AK110" s="905">
        <v>1786768</v>
      </c>
      <c r="AL110" s="903"/>
      <c r="AM110" s="903"/>
      <c r="AN110" s="903"/>
      <c r="AO110" s="904"/>
      <c r="AP110" s="906">
        <v>18.399999999999999</v>
      </c>
      <c r="AQ110" s="907"/>
      <c r="AR110" s="907"/>
      <c r="AS110" s="907"/>
      <c r="AT110" s="908"/>
      <c r="AU110" s="950" t="s">
        <v>61</v>
      </c>
      <c r="AV110" s="951"/>
      <c r="AW110" s="951"/>
      <c r="AX110" s="951"/>
      <c r="AY110" s="952"/>
      <c r="AZ110" s="846" t="s">
        <v>397</v>
      </c>
      <c r="BA110" s="788"/>
      <c r="BB110" s="788"/>
      <c r="BC110" s="788"/>
      <c r="BD110" s="788"/>
      <c r="BE110" s="788"/>
      <c r="BF110" s="788"/>
      <c r="BG110" s="788"/>
      <c r="BH110" s="788"/>
      <c r="BI110" s="788"/>
      <c r="BJ110" s="788"/>
      <c r="BK110" s="788"/>
      <c r="BL110" s="788"/>
      <c r="BM110" s="788"/>
      <c r="BN110" s="788"/>
      <c r="BO110" s="788"/>
      <c r="BP110" s="789"/>
      <c r="BQ110" s="829">
        <v>16766525</v>
      </c>
      <c r="BR110" s="830"/>
      <c r="BS110" s="830"/>
      <c r="BT110" s="830"/>
      <c r="BU110" s="830"/>
      <c r="BV110" s="830">
        <v>17144152</v>
      </c>
      <c r="BW110" s="830"/>
      <c r="BX110" s="830"/>
      <c r="BY110" s="830"/>
      <c r="BZ110" s="830"/>
      <c r="CA110" s="830">
        <v>17730018</v>
      </c>
      <c r="CB110" s="830"/>
      <c r="CC110" s="830"/>
      <c r="CD110" s="830"/>
      <c r="CE110" s="830"/>
      <c r="CF110" s="891">
        <v>182.3</v>
      </c>
      <c r="CG110" s="892"/>
      <c r="CH110" s="892"/>
      <c r="CI110" s="892"/>
      <c r="CJ110" s="892"/>
      <c r="CK110" s="946" t="s">
        <v>398</v>
      </c>
      <c r="CL110" s="894"/>
      <c r="CM110" s="899" t="s">
        <v>399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400</v>
      </c>
      <c r="DH110" s="830"/>
      <c r="DI110" s="830"/>
      <c r="DJ110" s="830"/>
      <c r="DK110" s="830"/>
      <c r="DL110" s="830" t="s">
        <v>400</v>
      </c>
      <c r="DM110" s="830"/>
      <c r="DN110" s="830"/>
      <c r="DO110" s="830"/>
      <c r="DP110" s="830"/>
      <c r="DQ110" s="830" t="s">
        <v>400</v>
      </c>
      <c r="DR110" s="830"/>
      <c r="DS110" s="830"/>
      <c r="DT110" s="830"/>
      <c r="DU110" s="830"/>
      <c r="DV110" s="831" t="s">
        <v>400</v>
      </c>
      <c r="DW110" s="831"/>
      <c r="DX110" s="831"/>
      <c r="DY110" s="831"/>
      <c r="DZ110" s="832"/>
    </row>
    <row r="111" spans="1:131" s="197" customFormat="1" ht="26.25" customHeight="1" x14ac:dyDescent="0.15">
      <c r="A111" s="808" t="s">
        <v>401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400</v>
      </c>
      <c r="AB111" s="939"/>
      <c r="AC111" s="939"/>
      <c r="AD111" s="939"/>
      <c r="AE111" s="940"/>
      <c r="AF111" s="941" t="s">
        <v>400</v>
      </c>
      <c r="AG111" s="939"/>
      <c r="AH111" s="939"/>
      <c r="AI111" s="939"/>
      <c r="AJ111" s="940"/>
      <c r="AK111" s="941" t="s">
        <v>400</v>
      </c>
      <c r="AL111" s="939"/>
      <c r="AM111" s="939"/>
      <c r="AN111" s="939"/>
      <c r="AO111" s="940"/>
      <c r="AP111" s="942" t="s">
        <v>400</v>
      </c>
      <c r="AQ111" s="943"/>
      <c r="AR111" s="943"/>
      <c r="AS111" s="943"/>
      <c r="AT111" s="944"/>
      <c r="AU111" s="953"/>
      <c r="AV111" s="954"/>
      <c r="AW111" s="954"/>
      <c r="AX111" s="954"/>
      <c r="AY111" s="955"/>
      <c r="AZ111" s="797" t="s">
        <v>402</v>
      </c>
      <c r="BA111" s="798"/>
      <c r="BB111" s="798"/>
      <c r="BC111" s="798"/>
      <c r="BD111" s="798"/>
      <c r="BE111" s="798"/>
      <c r="BF111" s="798"/>
      <c r="BG111" s="798"/>
      <c r="BH111" s="798"/>
      <c r="BI111" s="798"/>
      <c r="BJ111" s="798"/>
      <c r="BK111" s="798"/>
      <c r="BL111" s="798"/>
      <c r="BM111" s="798"/>
      <c r="BN111" s="798"/>
      <c r="BO111" s="798"/>
      <c r="BP111" s="799"/>
      <c r="BQ111" s="800">
        <v>479821</v>
      </c>
      <c r="BR111" s="801"/>
      <c r="BS111" s="801"/>
      <c r="BT111" s="801"/>
      <c r="BU111" s="801"/>
      <c r="BV111" s="801">
        <v>531719</v>
      </c>
      <c r="BW111" s="801"/>
      <c r="BX111" s="801"/>
      <c r="BY111" s="801"/>
      <c r="BZ111" s="801"/>
      <c r="CA111" s="801">
        <v>487426</v>
      </c>
      <c r="CB111" s="801"/>
      <c r="CC111" s="801"/>
      <c r="CD111" s="801"/>
      <c r="CE111" s="801"/>
      <c r="CF111" s="878">
        <v>5</v>
      </c>
      <c r="CG111" s="879"/>
      <c r="CH111" s="879"/>
      <c r="CI111" s="879"/>
      <c r="CJ111" s="879"/>
      <c r="CK111" s="947"/>
      <c r="CL111" s="896"/>
      <c r="CM111" s="833" t="s">
        <v>403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404</v>
      </c>
      <c r="DH111" s="801"/>
      <c r="DI111" s="801"/>
      <c r="DJ111" s="801"/>
      <c r="DK111" s="801"/>
      <c r="DL111" s="801" t="s">
        <v>404</v>
      </c>
      <c r="DM111" s="801"/>
      <c r="DN111" s="801"/>
      <c r="DO111" s="801"/>
      <c r="DP111" s="801"/>
      <c r="DQ111" s="801" t="s">
        <v>404</v>
      </c>
      <c r="DR111" s="801"/>
      <c r="DS111" s="801"/>
      <c r="DT111" s="801"/>
      <c r="DU111" s="801"/>
      <c r="DV111" s="853" t="s">
        <v>404</v>
      </c>
      <c r="DW111" s="853"/>
      <c r="DX111" s="853"/>
      <c r="DY111" s="853"/>
      <c r="DZ111" s="854"/>
    </row>
    <row r="112" spans="1:131" s="197" customFormat="1" ht="26.25" customHeight="1" x14ac:dyDescent="0.15">
      <c r="A112" s="932" t="s">
        <v>405</v>
      </c>
      <c r="B112" s="933"/>
      <c r="C112" s="798" t="s">
        <v>406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404</v>
      </c>
      <c r="AB112" s="814"/>
      <c r="AC112" s="814"/>
      <c r="AD112" s="814"/>
      <c r="AE112" s="815"/>
      <c r="AF112" s="816" t="s">
        <v>404</v>
      </c>
      <c r="AG112" s="814"/>
      <c r="AH112" s="814"/>
      <c r="AI112" s="814"/>
      <c r="AJ112" s="815"/>
      <c r="AK112" s="816" t="s">
        <v>404</v>
      </c>
      <c r="AL112" s="814"/>
      <c r="AM112" s="814"/>
      <c r="AN112" s="814"/>
      <c r="AO112" s="815"/>
      <c r="AP112" s="784" t="s">
        <v>404</v>
      </c>
      <c r="AQ112" s="785"/>
      <c r="AR112" s="785"/>
      <c r="AS112" s="785"/>
      <c r="AT112" s="786"/>
      <c r="AU112" s="953"/>
      <c r="AV112" s="954"/>
      <c r="AW112" s="954"/>
      <c r="AX112" s="954"/>
      <c r="AY112" s="955"/>
      <c r="AZ112" s="797" t="s">
        <v>407</v>
      </c>
      <c r="BA112" s="798"/>
      <c r="BB112" s="798"/>
      <c r="BC112" s="798"/>
      <c r="BD112" s="798"/>
      <c r="BE112" s="798"/>
      <c r="BF112" s="798"/>
      <c r="BG112" s="798"/>
      <c r="BH112" s="798"/>
      <c r="BI112" s="798"/>
      <c r="BJ112" s="798"/>
      <c r="BK112" s="798"/>
      <c r="BL112" s="798"/>
      <c r="BM112" s="798"/>
      <c r="BN112" s="798"/>
      <c r="BO112" s="798"/>
      <c r="BP112" s="799"/>
      <c r="BQ112" s="800">
        <v>5077638</v>
      </c>
      <c r="BR112" s="801"/>
      <c r="BS112" s="801"/>
      <c r="BT112" s="801"/>
      <c r="BU112" s="801"/>
      <c r="BV112" s="801">
        <v>5030279</v>
      </c>
      <c r="BW112" s="801"/>
      <c r="BX112" s="801"/>
      <c r="BY112" s="801"/>
      <c r="BZ112" s="801"/>
      <c r="CA112" s="801">
        <v>5035069</v>
      </c>
      <c r="CB112" s="801"/>
      <c r="CC112" s="801"/>
      <c r="CD112" s="801"/>
      <c r="CE112" s="801"/>
      <c r="CF112" s="878">
        <v>51.8</v>
      </c>
      <c r="CG112" s="879"/>
      <c r="CH112" s="879"/>
      <c r="CI112" s="879"/>
      <c r="CJ112" s="879"/>
      <c r="CK112" s="947"/>
      <c r="CL112" s="896"/>
      <c r="CM112" s="833" t="s">
        <v>408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404</v>
      </c>
      <c r="DH112" s="801"/>
      <c r="DI112" s="801"/>
      <c r="DJ112" s="801"/>
      <c r="DK112" s="801"/>
      <c r="DL112" s="801" t="s">
        <v>404</v>
      </c>
      <c r="DM112" s="801"/>
      <c r="DN112" s="801"/>
      <c r="DO112" s="801"/>
      <c r="DP112" s="801"/>
      <c r="DQ112" s="801" t="s">
        <v>404</v>
      </c>
      <c r="DR112" s="801"/>
      <c r="DS112" s="801"/>
      <c r="DT112" s="801"/>
      <c r="DU112" s="801"/>
      <c r="DV112" s="853" t="s">
        <v>404</v>
      </c>
      <c r="DW112" s="853"/>
      <c r="DX112" s="853"/>
      <c r="DY112" s="853"/>
      <c r="DZ112" s="854"/>
    </row>
    <row r="113" spans="1:130" s="197" customFormat="1" ht="26.25" customHeight="1" x14ac:dyDescent="0.15">
      <c r="A113" s="934"/>
      <c r="B113" s="935"/>
      <c r="C113" s="798" t="s">
        <v>409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315037</v>
      </c>
      <c r="AB113" s="939"/>
      <c r="AC113" s="939"/>
      <c r="AD113" s="939"/>
      <c r="AE113" s="940"/>
      <c r="AF113" s="941">
        <v>332152</v>
      </c>
      <c r="AG113" s="939"/>
      <c r="AH113" s="939"/>
      <c r="AI113" s="939"/>
      <c r="AJ113" s="940"/>
      <c r="AK113" s="941">
        <v>323067</v>
      </c>
      <c r="AL113" s="939"/>
      <c r="AM113" s="939"/>
      <c r="AN113" s="939"/>
      <c r="AO113" s="940"/>
      <c r="AP113" s="942">
        <v>3.3</v>
      </c>
      <c r="AQ113" s="943"/>
      <c r="AR113" s="943"/>
      <c r="AS113" s="943"/>
      <c r="AT113" s="944"/>
      <c r="AU113" s="953"/>
      <c r="AV113" s="954"/>
      <c r="AW113" s="954"/>
      <c r="AX113" s="954"/>
      <c r="AY113" s="955"/>
      <c r="AZ113" s="797" t="s">
        <v>410</v>
      </c>
      <c r="BA113" s="798"/>
      <c r="BB113" s="798"/>
      <c r="BC113" s="798"/>
      <c r="BD113" s="798"/>
      <c r="BE113" s="798"/>
      <c r="BF113" s="798"/>
      <c r="BG113" s="798"/>
      <c r="BH113" s="798"/>
      <c r="BI113" s="798"/>
      <c r="BJ113" s="798"/>
      <c r="BK113" s="798"/>
      <c r="BL113" s="798"/>
      <c r="BM113" s="798"/>
      <c r="BN113" s="798"/>
      <c r="BO113" s="798"/>
      <c r="BP113" s="799"/>
      <c r="BQ113" s="800">
        <v>1316260</v>
      </c>
      <c r="BR113" s="801"/>
      <c r="BS113" s="801"/>
      <c r="BT113" s="801"/>
      <c r="BU113" s="801"/>
      <c r="BV113" s="801">
        <v>1226701</v>
      </c>
      <c r="BW113" s="801"/>
      <c r="BX113" s="801"/>
      <c r="BY113" s="801"/>
      <c r="BZ113" s="801"/>
      <c r="CA113" s="801">
        <v>1110464</v>
      </c>
      <c r="CB113" s="801"/>
      <c r="CC113" s="801"/>
      <c r="CD113" s="801"/>
      <c r="CE113" s="801"/>
      <c r="CF113" s="878">
        <v>11.4</v>
      </c>
      <c r="CG113" s="879"/>
      <c r="CH113" s="879"/>
      <c r="CI113" s="879"/>
      <c r="CJ113" s="879"/>
      <c r="CK113" s="947"/>
      <c r="CL113" s="896"/>
      <c r="CM113" s="833" t="s">
        <v>411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479821</v>
      </c>
      <c r="DH113" s="814"/>
      <c r="DI113" s="814"/>
      <c r="DJ113" s="814"/>
      <c r="DK113" s="815"/>
      <c r="DL113" s="816">
        <v>439783</v>
      </c>
      <c r="DM113" s="814"/>
      <c r="DN113" s="814"/>
      <c r="DO113" s="814"/>
      <c r="DP113" s="815"/>
      <c r="DQ113" s="816">
        <v>399065</v>
      </c>
      <c r="DR113" s="814"/>
      <c r="DS113" s="814"/>
      <c r="DT113" s="814"/>
      <c r="DU113" s="815"/>
      <c r="DV113" s="784">
        <v>4.0999999999999996</v>
      </c>
      <c r="DW113" s="785"/>
      <c r="DX113" s="785"/>
      <c r="DY113" s="785"/>
      <c r="DZ113" s="786"/>
    </row>
    <row r="114" spans="1:130" s="197" customFormat="1" ht="26.25" customHeight="1" x14ac:dyDescent="0.15">
      <c r="A114" s="934"/>
      <c r="B114" s="935"/>
      <c r="C114" s="798" t="s">
        <v>412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47235</v>
      </c>
      <c r="AB114" s="814"/>
      <c r="AC114" s="814"/>
      <c r="AD114" s="814"/>
      <c r="AE114" s="815"/>
      <c r="AF114" s="816">
        <v>90919</v>
      </c>
      <c r="AG114" s="814"/>
      <c r="AH114" s="814"/>
      <c r="AI114" s="814"/>
      <c r="AJ114" s="815"/>
      <c r="AK114" s="816">
        <v>128938</v>
      </c>
      <c r="AL114" s="814"/>
      <c r="AM114" s="814"/>
      <c r="AN114" s="814"/>
      <c r="AO114" s="815"/>
      <c r="AP114" s="784">
        <v>1.3</v>
      </c>
      <c r="AQ114" s="785"/>
      <c r="AR114" s="785"/>
      <c r="AS114" s="785"/>
      <c r="AT114" s="786"/>
      <c r="AU114" s="953"/>
      <c r="AV114" s="954"/>
      <c r="AW114" s="954"/>
      <c r="AX114" s="954"/>
      <c r="AY114" s="955"/>
      <c r="AZ114" s="797" t="s">
        <v>413</v>
      </c>
      <c r="BA114" s="798"/>
      <c r="BB114" s="798"/>
      <c r="BC114" s="798"/>
      <c r="BD114" s="798"/>
      <c r="BE114" s="798"/>
      <c r="BF114" s="798"/>
      <c r="BG114" s="798"/>
      <c r="BH114" s="798"/>
      <c r="BI114" s="798"/>
      <c r="BJ114" s="798"/>
      <c r="BK114" s="798"/>
      <c r="BL114" s="798"/>
      <c r="BM114" s="798"/>
      <c r="BN114" s="798"/>
      <c r="BO114" s="798"/>
      <c r="BP114" s="799"/>
      <c r="BQ114" s="800">
        <v>6419734</v>
      </c>
      <c r="BR114" s="801"/>
      <c r="BS114" s="801"/>
      <c r="BT114" s="801"/>
      <c r="BU114" s="801"/>
      <c r="BV114" s="801">
        <v>6041995</v>
      </c>
      <c r="BW114" s="801"/>
      <c r="BX114" s="801"/>
      <c r="BY114" s="801"/>
      <c r="BZ114" s="801"/>
      <c r="CA114" s="801">
        <v>5737381</v>
      </c>
      <c r="CB114" s="801"/>
      <c r="CC114" s="801"/>
      <c r="CD114" s="801"/>
      <c r="CE114" s="801"/>
      <c r="CF114" s="878">
        <v>59</v>
      </c>
      <c r="CG114" s="879"/>
      <c r="CH114" s="879"/>
      <c r="CI114" s="879"/>
      <c r="CJ114" s="879"/>
      <c r="CK114" s="947"/>
      <c r="CL114" s="896"/>
      <c r="CM114" s="833" t="s">
        <v>414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404</v>
      </c>
      <c r="DH114" s="814"/>
      <c r="DI114" s="814"/>
      <c r="DJ114" s="814"/>
      <c r="DK114" s="815"/>
      <c r="DL114" s="816" t="s">
        <v>404</v>
      </c>
      <c r="DM114" s="814"/>
      <c r="DN114" s="814"/>
      <c r="DO114" s="814"/>
      <c r="DP114" s="815"/>
      <c r="DQ114" s="816" t="s">
        <v>404</v>
      </c>
      <c r="DR114" s="814"/>
      <c r="DS114" s="814"/>
      <c r="DT114" s="814"/>
      <c r="DU114" s="815"/>
      <c r="DV114" s="784" t="s">
        <v>404</v>
      </c>
      <c r="DW114" s="785"/>
      <c r="DX114" s="785"/>
      <c r="DY114" s="785"/>
      <c r="DZ114" s="786"/>
    </row>
    <row r="115" spans="1:130" s="197" customFormat="1" ht="26.25" customHeight="1" x14ac:dyDescent="0.15">
      <c r="A115" s="934"/>
      <c r="B115" s="935"/>
      <c r="C115" s="798" t="s">
        <v>415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54059</v>
      </c>
      <c r="AB115" s="939"/>
      <c r="AC115" s="939"/>
      <c r="AD115" s="939"/>
      <c r="AE115" s="940"/>
      <c r="AF115" s="941">
        <v>51654</v>
      </c>
      <c r="AG115" s="939"/>
      <c r="AH115" s="939"/>
      <c r="AI115" s="939"/>
      <c r="AJ115" s="940"/>
      <c r="AK115" s="941">
        <v>54238</v>
      </c>
      <c r="AL115" s="939"/>
      <c r="AM115" s="939"/>
      <c r="AN115" s="939"/>
      <c r="AO115" s="940"/>
      <c r="AP115" s="942">
        <v>0.6</v>
      </c>
      <c r="AQ115" s="943"/>
      <c r="AR115" s="943"/>
      <c r="AS115" s="943"/>
      <c r="AT115" s="944"/>
      <c r="AU115" s="953"/>
      <c r="AV115" s="954"/>
      <c r="AW115" s="954"/>
      <c r="AX115" s="954"/>
      <c r="AY115" s="955"/>
      <c r="AZ115" s="797" t="s">
        <v>416</v>
      </c>
      <c r="BA115" s="798"/>
      <c r="BB115" s="798"/>
      <c r="BC115" s="798"/>
      <c r="BD115" s="798"/>
      <c r="BE115" s="798"/>
      <c r="BF115" s="798"/>
      <c r="BG115" s="798"/>
      <c r="BH115" s="798"/>
      <c r="BI115" s="798"/>
      <c r="BJ115" s="798"/>
      <c r="BK115" s="798"/>
      <c r="BL115" s="798"/>
      <c r="BM115" s="798"/>
      <c r="BN115" s="798"/>
      <c r="BO115" s="798"/>
      <c r="BP115" s="799"/>
      <c r="BQ115" s="800" t="s">
        <v>404</v>
      </c>
      <c r="BR115" s="801"/>
      <c r="BS115" s="801"/>
      <c r="BT115" s="801"/>
      <c r="BU115" s="801"/>
      <c r="BV115" s="801" t="s">
        <v>404</v>
      </c>
      <c r="BW115" s="801"/>
      <c r="BX115" s="801"/>
      <c r="BY115" s="801"/>
      <c r="BZ115" s="801"/>
      <c r="CA115" s="801" t="s">
        <v>404</v>
      </c>
      <c r="CB115" s="801"/>
      <c r="CC115" s="801"/>
      <c r="CD115" s="801"/>
      <c r="CE115" s="801"/>
      <c r="CF115" s="878" t="s">
        <v>404</v>
      </c>
      <c r="CG115" s="879"/>
      <c r="CH115" s="879"/>
      <c r="CI115" s="879"/>
      <c r="CJ115" s="879"/>
      <c r="CK115" s="947"/>
      <c r="CL115" s="896"/>
      <c r="CM115" s="797" t="s">
        <v>417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404</v>
      </c>
      <c r="DH115" s="814"/>
      <c r="DI115" s="814"/>
      <c r="DJ115" s="814"/>
      <c r="DK115" s="815"/>
      <c r="DL115" s="816">
        <v>91936</v>
      </c>
      <c r="DM115" s="814"/>
      <c r="DN115" s="814"/>
      <c r="DO115" s="814"/>
      <c r="DP115" s="815"/>
      <c r="DQ115" s="816">
        <v>88361</v>
      </c>
      <c r="DR115" s="814"/>
      <c r="DS115" s="814"/>
      <c r="DT115" s="814"/>
      <c r="DU115" s="815"/>
      <c r="DV115" s="784">
        <v>0.9</v>
      </c>
      <c r="DW115" s="785"/>
      <c r="DX115" s="785"/>
      <c r="DY115" s="785"/>
      <c r="DZ115" s="786"/>
    </row>
    <row r="116" spans="1:130" s="197" customFormat="1" ht="26.25" customHeight="1" x14ac:dyDescent="0.15">
      <c r="A116" s="936"/>
      <c r="B116" s="937"/>
      <c r="C116" s="876" t="s">
        <v>418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63</v>
      </c>
      <c r="AB116" s="814"/>
      <c r="AC116" s="814"/>
      <c r="AD116" s="814"/>
      <c r="AE116" s="815"/>
      <c r="AF116" s="816">
        <v>6</v>
      </c>
      <c r="AG116" s="814"/>
      <c r="AH116" s="814"/>
      <c r="AI116" s="814"/>
      <c r="AJ116" s="815"/>
      <c r="AK116" s="816" t="s">
        <v>404</v>
      </c>
      <c r="AL116" s="814"/>
      <c r="AM116" s="814"/>
      <c r="AN116" s="814"/>
      <c r="AO116" s="815"/>
      <c r="AP116" s="784" t="s">
        <v>404</v>
      </c>
      <c r="AQ116" s="785"/>
      <c r="AR116" s="785"/>
      <c r="AS116" s="785"/>
      <c r="AT116" s="786"/>
      <c r="AU116" s="953"/>
      <c r="AV116" s="954"/>
      <c r="AW116" s="954"/>
      <c r="AX116" s="954"/>
      <c r="AY116" s="955"/>
      <c r="AZ116" s="797" t="s">
        <v>419</v>
      </c>
      <c r="BA116" s="798"/>
      <c r="BB116" s="798"/>
      <c r="BC116" s="798"/>
      <c r="BD116" s="798"/>
      <c r="BE116" s="798"/>
      <c r="BF116" s="798"/>
      <c r="BG116" s="798"/>
      <c r="BH116" s="798"/>
      <c r="BI116" s="798"/>
      <c r="BJ116" s="798"/>
      <c r="BK116" s="798"/>
      <c r="BL116" s="798"/>
      <c r="BM116" s="798"/>
      <c r="BN116" s="798"/>
      <c r="BO116" s="798"/>
      <c r="BP116" s="799"/>
      <c r="BQ116" s="800" t="s">
        <v>404</v>
      </c>
      <c r="BR116" s="801"/>
      <c r="BS116" s="801"/>
      <c r="BT116" s="801"/>
      <c r="BU116" s="801"/>
      <c r="BV116" s="801" t="s">
        <v>404</v>
      </c>
      <c r="BW116" s="801"/>
      <c r="BX116" s="801"/>
      <c r="BY116" s="801"/>
      <c r="BZ116" s="801"/>
      <c r="CA116" s="801" t="s">
        <v>404</v>
      </c>
      <c r="CB116" s="801"/>
      <c r="CC116" s="801"/>
      <c r="CD116" s="801"/>
      <c r="CE116" s="801"/>
      <c r="CF116" s="878" t="s">
        <v>404</v>
      </c>
      <c r="CG116" s="879"/>
      <c r="CH116" s="879"/>
      <c r="CI116" s="879"/>
      <c r="CJ116" s="879"/>
      <c r="CK116" s="947"/>
      <c r="CL116" s="896"/>
      <c r="CM116" s="833" t="s">
        <v>420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404</v>
      </c>
      <c r="DH116" s="814"/>
      <c r="DI116" s="814"/>
      <c r="DJ116" s="814"/>
      <c r="DK116" s="815"/>
      <c r="DL116" s="816" t="s">
        <v>404</v>
      </c>
      <c r="DM116" s="814"/>
      <c r="DN116" s="814"/>
      <c r="DO116" s="814"/>
      <c r="DP116" s="815"/>
      <c r="DQ116" s="816" t="s">
        <v>404</v>
      </c>
      <c r="DR116" s="814"/>
      <c r="DS116" s="814"/>
      <c r="DT116" s="814"/>
      <c r="DU116" s="815"/>
      <c r="DV116" s="784" t="s">
        <v>404</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421</v>
      </c>
      <c r="Z117" s="919"/>
      <c r="AA117" s="924">
        <v>2350179</v>
      </c>
      <c r="AB117" s="925"/>
      <c r="AC117" s="925"/>
      <c r="AD117" s="925"/>
      <c r="AE117" s="926"/>
      <c r="AF117" s="928">
        <v>2268177</v>
      </c>
      <c r="AG117" s="925"/>
      <c r="AH117" s="925"/>
      <c r="AI117" s="925"/>
      <c r="AJ117" s="926"/>
      <c r="AK117" s="928">
        <v>2293011</v>
      </c>
      <c r="AL117" s="925"/>
      <c r="AM117" s="925"/>
      <c r="AN117" s="925"/>
      <c r="AO117" s="926"/>
      <c r="AP117" s="929"/>
      <c r="AQ117" s="930"/>
      <c r="AR117" s="930"/>
      <c r="AS117" s="930"/>
      <c r="AT117" s="931"/>
      <c r="AU117" s="953"/>
      <c r="AV117" s="954"/>
      <c r="AW117" s="954"/>
      <c r="AX117" s="954"/>
      <c r="AY117" s="955"/>
      <c r="AZ117" s="875" t="s">
        <v>422</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393</v>
      </c>
      <c r="AB118" s="918"/>
      <c r="AC118" s="918"/>
      <c r="AD118" s="918"/>
      <c r="AE118" s="919"/>
      <c r="AF118" s="920" t="s">
        <v>284</v>
      </c>
      <c r="AG118" s="918"/>
      <c r="AH118" s="918"/>
      <c r="AI118" s="918"/>
      <c r="AJ118" s="919"/>
      <c r="AK118" s="920" t="s">
        <v>283</v>
      </c>
      <c r="AL118" s="918"/>
      <c r="AM118" s="918"/>
      <c r="AN118" s="918"/>
      <c r="AO118" s="919"/>
      <c r="AP118" s="921" t="s">
        <v>394</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424</v>
      </c>
      <c r="BP118" s="868"/>
      <c r="BQ118" s="887">
        <v>30059978</v>
      </c>
      <c r="BR118" s="888"/>
      <c r="BS118" s="888"/>
      <c r="BT118" s="888"/>
      <c r="BU118" s="888"/>
      <c r="BV118" s="888">
        <v>29974846</v>
      </c>
      <c r="BW118" s="888"/>
      <c r="BX118" s="888"/>
      <c r="BY118" s="888"/>
      <c r="BZ118" s="888"/>
      <c r="CA118" s="888">
        <v>30100358</v>
      </c>
      <c r="CB118" s="888"/>
      <c r="CC118" s="888"/>
      <c r="CD118" s="888"/>
      <c r="CE118" s="888"/>
      <c r="CF118" s="773"/>
      <c r="CG118" s="774"/>
      <c r="CH118" s="774"/>
      <c r="CI118" s="774"/>
      <c r="CJ118" s="871"/>
      <c r="CK118" s="947"/>
      <c r="CL118" s="896"/>
      <c r="CM118" s="833" t="s">
        <v>425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398</v>
      </c>
      <c r="B119" s="894"/>
      <c r="C119" s="899" t="s">
        <v>399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426</v>
      </c>
      <c r="AV119" s="910"/>
      <c r="AW119" s="910"/>
      <c r="AX119" s="910"/>
      <c r="AY119" s="911"/>
      <c r="AZ119" s="846" t="s">
        <v>427</v>
      </c>
      <c r="BA119" s="788"/>
      <c r="BB119" s="788"/>
      <c r="BC119" s="788"/>
      <c r="BD119" s="788"/>
      <c r="BE119" s="788"/>
      <c r="BF119" s="788"/>
      <c r="BG119" s="788"/>
      <c r="BH119" s="788"/>
      <c r="BI119" s="788"/>
      <c r="BJ119" s="788"/>
      <c r="BK119" s="788"/>
      <c r="BL119" s="788"/>
      <c r="BM119" s="788"/>
      <c r="BN119" s="788"/>
      <c r="BO119" s="788"/>
      <c r="BP119" s="789"/>
      <c r="BQ119" s="829">
        <v>4501386</v>
      </c>
      <c r="BR119" s="830"/>
      <c r="BS119" s="830"/>
      <c r="BT119" s="830"/>
      <c r="BU119" s="830"/>
      <c r="BV119" s="830">
        <v>4587898</v>
      </c>
      <c r="BW119" s="830"/>
      <c r="BX119" s="830"/>
      <c r="BY119" s="830"/>
      <c r="BZ119" s="830"/>
      <c r="CA119" s="830">
        <v>4813044</v>
      </c>
      <c r="CB119" s="830"/>
      <c r="CC119" s="830"/>
      <c r="CD119" s="830"/>
      <c r="CE119" s="830"/>
      <c r="CF119" s="891">
        <v>49.5</v>
      </c>
      <c r="CG119" s="892"/>
      <c r="CH119" s="892"/>
      <c r="CI119" s="892"/>
      <c r="CJ119" s="892"/>
      <c r="CK119" s="948"/>
      <c r="CL119" s="898"/>
      <c r="CM119" s="855" t="s">
        <v>428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429</v>
      </c>
      <c r="BA120" s="798"/>
      <c r="BB120" s="798"/>
      <c r="BC120" s="798"/>
      <c r="BD120" s="798"/>
      <c r="BE120" s="798"/>
      <c r="BF120" s="798"/>
      <c r="BG120" s="798"/>
      <c r="BH120" s="798"/>
      <c r="BI120" s="798"/>
      <c r="BJ120" s="798"/>
      <c r="BK120" s="798"/>
      <c r="BL120" s="798"/>
      <c r="BM120" s="798"/>
      <c r="BN120" s="798"/>
      <c r="BO120" s="798"/>
      <c r="BP120" s="799"/>
      <c r="BQ120" s="800">
        <v>4169678</v>
      </c>
      <c r="BR120" s="801"/>
      <c r="BS120" s="801"/>
      <c r="BT120" s="801"/>
      <c r="BU120" s="801"/>
      <c r="BV120" s="801">
        <v>4042164</v>
      </c>
      <c r="BW120" s="801"/>
      <c r="BX120" s="801"/>
      <c r="BY120" s="801"/>
      <c r="BZ120" s="801"/>
      <c r="CA120" s="801">
        <v>3778380</v>
      </c>
      <c r="CB120" s="801"/>
      <c r="CC120" s="801"/>
      <c r="CD120" s="801"/>
      <c r="CE120" s="801"/>
      <c r="CF120" s="878">
        <v>38.9</v>
      </c>
      <c r="CG120" s="879"/>
      <c r="CH120" s="879"/>
      <c r="CI120" s="879"/>
      <c r="CJ120" s="879"/>
      <c r="CK120" s="880" t="s">
        <v>430</v>
      </c>
      <c r="CL120" s="840"/>
      <c r="CM120" s="840"/>
      <c r="CN120" s="840"/>
      <c r="CO120" s="841"/>
      <c r="CP120" s="884" t="s">
        <v>377</v>
      </c>
      <c r="CQ120" s="885"/>
      <c r="CR120" s="885"/>
      <c r="CS120" s="885"/>
      <c r="CT120" s="885"/>
      <c r="CU120" s="885"/>
      <c r="CV120" s="885"/>
      <c r="CW120" s="885"/>
      <c r="CX120" s="885"/>
      <c r="CY120" s="885"/>
      <c r="CZ120" s="885"/>
      <c r="DA120" s="885"/>
      <c r="DB120" s="885"/>
      <c r="DC120" s="885"/>
      <c r="DD120" s="885"/>
      <c r="DE120" s="885"/>
      <c r="DF120" s="886"/>
      <c r="DG120" s="829">
        <v>5077638</v>
      </c>
      <c r="DH120" s="830"/>
      <c r="DI120" s="830"/>
      <c r="DJ120" s="830"/>
      <c r="DK120" s="830"/>
      <c r="DL120" s="830">
        <v>5030279</v>
      </c>
      <c r="DM120" s="830"/>
      <c r="DN120" s="830"/>
      <c r="DO120" s="830"/>
      <c r="DP120" s="830"/>
      <c r="DQ120" s="830">
        <v>5035069</v>
      </c>
      <c r="DR120" s="830"/>
      <c r="DS120" s="830"/>
      <c r="DT120" s="830"/>
      <c r="DU120" s="830"/>
      <c r="DV120" s="831">
        <v>51.8</v>
      </c>
      <c r="DW120" s="831"/>
      <c r="DX120" s="831"/>
      <c r="DY120" s="831"/>
      <c r="DZ120" s="832"/>
    </row>
    <row r="121" spans="1:130" s="197" customFormat="1" ht="26.25" customHeight="1" x14ac:dyDescent="0.15">
      <c r="A121" s="895"/>
      <c r="B121" s="896"/>
      <c r="C121" s="872" t="s">
        <v>431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48194</v>
      </c>
      <c r="AB121" s="814"/>
      <c r="AC121" s="814"/>
      <c r="AD121" s="814"/>
      <c r="AE121" s="815"/>
      <c r="AF121" s="816">
        <v>48194</v>
      </c>
      <c r="AG121" s="814"/>
      <c r="AH121" s="814"/>
      <c r="AI121" s="814"/>
      <c r="AJ121" s="815"/>
      <c r="AK121" s="816">
        <v>48194</v>
      </c>
      <c r="AL121" s="814"/>
      <c r="AM121" s="814"/>
      <c r="AN121" s="814"/>
      <c r="AO121" s="815"/>
      <c r="AP121" s="784">
        <v>0.5</v>
      </c>
      <c r="AQ121" s="785"/>
      <c r="AR121" s="785"/>
      <c r="AS121" s="785"/>
      <c r="AT121" s="786"/>
      <c r="AU121" s="912"/>
      <c r="AV121" s="913"/>
      <c r="AW121" s="913"/>
      <c r="AX121" s="913"/>
      <c r="AY121" s="914"/>
      <c r="AZ121" s="875" t="s">
        <v>432</v>
      </c>
      <c r="BA121" s="876"/>
      <c r="BB121" s="876"/>
      <c r="BC121" s="876"/>
      <c r="BD121" s="876"/>
      <c r="BE121" s="876"/>
      <c r="BF121" s="876"/>
      <c r="BG121" s="876"/>
      <c r="BH121" s="876"/>
      <c r="BI121" s="876"/>
      <c r="BJ121" s="876"/>
      <c r="BK121" s="876"/>
      <c r="BL121" s="876"/>
      <c r="BM121" s="876"/>
      <c r="BN121" s="876"/>
      <c r="BO121" s="876"/>
      <c r="BP121" s="877"/>
      <c r="BQ121" s="887">
        <v>14995984</v>
      </c>
      <c r="BR121" s="888"/>
      <c r="BS121" s="888"/>
      <c r="BT121" s="888"/>
      <c r="BU121" s="888"/>
      <c r="BV121" s="888">
        <v>15031560</v>
      </c>
      <c r="BW121" s="888"/>
      <c r="BX121" s="888"/>
      <c r="BY121" s="888"/>
      <c r="BZ121" s="888"/>
      <c r="CA121" s="888">
        <v>15222601</v>
      </c>
      <c r="CB121" s="888"/>
      <c r="CC121" s="888"/>
      <c r="CD121" s="888"/>
      <c r="CE121" s="888"/>
      <c r="CF121" s="889">
        <v>156.5</v>
      </c>
      <c r="CG121" s="890"/>
      <c r="CH121" s="890"/>
      <c r="CI121" s="890"/>
      <c r="CJ121" s="890"/>
      <c r="CK121" s="881"/>
      <c r="CL121" s="842"/>
      <c r="CM121" s="842"/>
      <c r="CN121" s="842"/>
      <c r="CO121" s="843"/>
      <c r="CP121" s="858" t="s">
        <v>376</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x14ac:dyDescent="0.15">
      <c r="A122" s="895"/>
      <c r="B122" s="896"/>
      <c r="C122" s="833" t="s">
        <v>414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433</v>
      </c>
      <c r="BP122" s="868"/>
      <c r="BQ122" s="869">
        <v>23667048</v>
      </c>
      <c r="BR122" s="870"/>
      <c r="BS122" s="870"/>
      <c r="BT122" s="870"/>
      <c r="BU122" s="870"/>
      <c r="BV122" s="870">
        <v>23661622</v>
      </c>
      <c r="BW122" s="870"/>
      <c r="BX122" s="870"/>
      <c r="BY122" s="870"/>
      <c r="BZ122" s="870"/>
      <c r="CA122" s="870">
        <v>23814025</v>
      </c>
      <c r="CB122" s="870"/>
      <c r="CC122" s="870"/>
      <c r="CD122" s="870"/>
      <c r="CE122" s="870"/>
      <c r="CF122" s="773"/>
      <c r="CG122" s="774"/>
      <c r="CH122" s="774"/>
      <c r="CI122" s="774"/>
      <c r="CJ122" s="871"/>
      <c r="CK122" s="881"/>
      <c r="CL122" s="842"/>
      <c r="CM122" s="842"/>
      <c r="CN122" s="842"/>
      <c r="CO122" s="843"/>
      <c r="CP122" s="858" t="s">
        <v>434</v>
      </c>
      <c r="CQ122" s="859"/>
      <c r="CR122" s="859"/>
      <c r="CS122" s="859"/>
      <c r="CT122" s="859"/>
      <c r="CU122" s="859"/>
      <c r="CV122" s="859"/>
      <c r="CW122" s="859"/>
      <c r="CX122" s="859"/>
      <c r="CY122" s="859"/>
      <c r="CZ122" s="859"/>
      <c r="DA122" s="859"/>
      <c r="DB122" s="859"/>
      <c r="DC122" s="859"/>
      <c r="DD122" s="859"/>
      <c r="DE122" s="859"/>
      <c r="DF122" s="860"/>
      <c r="DG122" s="800" t="s">
        <v>435</v>
      </c>
      <c r="DH122" s="801"/>
      <c r="DI122" s="801"/>
      <c r="DJ122" s="801"/>
      <c r="DK122" s="801"/>
      <c r="DL122" s="801" t="s">
        <v>435</v>
      </c>
      <c r="DM122" s="801"/>
      <c r="DN122" s="801"/>
      <c r="DO122" s="801"/>
      <c r="DP122" s="801"/>
      <c r="DQ122" s="801" t="s">
        <v>435</v>
      </c>
      <c r="DR122" s="801"/>
      <c r="DS122" s="801"/>
      <c r="DT122" s="801"/>
      <c r="DU122" s="801"/>
      <c r="DV122" s="853" t="s">
        <v>435</v>
      </c>
      <c r="DW122" s="853"/>
      <c r="DX122" s="853"/>
      <c r="DY122" s="853"/>
      <c r="DZ122" s="854"/>
    </row>
    <row r="123" spans="1:130" s="197" customFormat="1" ht="26.25" customHeight="1" thickBot="1" x14ac:dyDescent="0.2">
      <c r="A123" s="895"/>
      <c r="B123" s="896"/>
      <c r="C123" s="833" t="s">
        <v>420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435</v>
      </c>
      <c r="AB123" s="814"/>
      <c r="AC123" s="814"/>
      <c r="AD123" s="814"/>
      <c r="AE123" s="815"/>
      <c r="AF123" s="816" t="s">
        <v>435</v>
      </c>
      <c r="AG123" s="814"/>
      <c r="AH123" s="814"/>
      <c r="AI123" s="814"/>
      <c r="AJ123" s="815"/>
      <c r="AK123" s="816" t="s">
        <v>435</v>
      </c>
      <c r="AL123" s="814"/>
      <c r="AM123" s="814"/>
      <c r="AN123" s="814"/>
      <c r="AO123" s="815"/>
      <c r="AP123" s="784" t="s">
        <v>435</v>
      </c>
      <c r="AQ123" s="785"/>
      <c r="AR123" s="785"/>
      <c r="AS123" s="785"/>
      <c r="AT123" s="786"/>
      <c r="AU123" s="864" t="s">
        <v>436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67.3</v>
      </c>
      <c r="BR123" s="862"/>
      <c r="BS123" s="862"/>
      <c r="BT123" s="862"/>
      <c r="BU123" s="862"/>
      <c r="BV123" s="862">
        <v>66.900000000000006</v>
      </c>
      <c r="BW123" s="862"/>
      <c r="BX123" s="862"/>
      <c r="BY123" s="862"/>
      <c r="BZ123" s="862"/>
      <c r="CA123" s="862">
        <v>64.599999999999994</v>
      </c>
      <c r="CB123" s="862"/>
      <c r="CC123" s="862"/>
      <c r="CD123" s="862"/>
      <c r="CE123" s="862"/>
      <c r="CF123" s="760"/>
      <c r="CG123" s="761"/>
      <c r="CH123" s="761"/>
      <c r="CI123" s="761"/>
      <c r="CJ123" s="863"/>
      <c r="CK123" s="881"/>
      <c r="CL123" s="842"/>
      <c r="CM123" s="842"/>
      <c r="CN123" s="842"/>
      <c r="CO123" s="843"/>
      <c r="CP123" s="858" t="s">
        <v>437</v>
      </c>
      <c r="CQ123" s="859"/>
      <c r="CR123" s="859"/>
      <c r="CS123" s="859"/>
      <c r="CT123" s="859"/>
      <c r="CU123" s="859"/>
      <c r="CV123" s="859"/>
      <c r="CW123" s="859"/>
      <c r="CX123" s="859"/>
      <c r="CY123" s="859"/>
      <c r="CZ123" s="859"/>
      <c r="DA123" s="859"/>
      <c r="DB123" s="859"/>
      <c r="DC123" s="859"/>
      <c r="DD123" s="859"/>
      <c r="DE123" s="859"/>
      <c r="DF123" s="860"/>
      <c r="DG123" s="813" t="s">
        <v>435</v>
      </c>
      <c r="DH123" s="814"/>
      <c r="DI123" s="814"/>
      <c r="DJ123" s="814"/>
      <c r="DK123" s="815"/>
      <c r="DL123" s="816" t="s">
        <v>435</v>
      </c>
      <c r="DM123" s="814"/>
      <c r="DN123" s="814"/>
      <c r="DO123" s="814"/>
      <c r="DP123" s="815"/>
      <c r="DQ123" s="816" t="s">
        <v>435</v>
      </c>
      <c r="DR123" s="814"/>
      <c r="DS123" s="814"/>
      <c r="DT123" s="814"/>
      <c r="DU123" s="815"/>
      <c r="DV123" s="784" t="s">
        <v>435</v>
      </c>
      <c r="DW123" s="785"/>
      <c r="DX123" s="785"/>
      <c r="DY123" s="785"/>
      <c r="DZ123" s="786"/>
    </row>
    <row r="124" spans="1:130" s="197" customFormat="1" ht="26.25" customHeight="1" x14ac:dyDescent="0.15">
      <c r="A124" s="895"/>
      <c r="B124" s="896"/>
      <c r="C124" s="833" t="s">
        <v>423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435</v>
      </c>
      <c r="AB124" s="814"/>
      <c r="AC124" s="814"/>
      <c r="AD124" s="814"/>
      <c r="AE124" s="815"/>
      <c r="AF124" s="816" t="s">
        <v>435</v>
      </c>
      <c r="AG124" s="814"/>
      <c r="AH124" s="814"/>
      <c r="AI124" s="814"/>
      <c r="AJ124" s="815"/>
      <c r="AK124" s="816" t="s">
        <v>435</v>
      </c>
      <c r="AL124" s="814"/>
      <c r="AM124" s="814"/>
      <c r="AN124" s="814"/>
      <c r="AO124" s="815"/>
      <c r="AP124" s="784" t="s">
        <v>435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438</v>
      </c>
      <c r="CQ124" s="859"/>
      <c r="CR124" s="859"/>
      <c r="CS124" s="859"/>
      <c r="CT124" s="859"/>
      <c r="CU124" s="859"/>
      <c r="CV124" s="859"/>
      <c r="CW124" s="859"/>
      <c r="CX124" s="859"/>
      <c r="CY124" s="859"/>
      <c r="CZ124" s="859"/>
      <c r="DA124" s="859"/>
      <c r="DB124" s="859"/>
      <c r="DC124" s="859"/>
      <c r="DD124" s="859"/>
      <c r="DE124" s="859"/>
      <c r="DF124" s="860"/>
      <c r="DG124" s="746" t="s">
        <v>435</v>
      </c>
      <c r="DH124" s="747"/>
      <c r="DI124" s="747"/>
      <c r="DJ124" s="747"/>
      <c r="DK124" s="748"/>
      <c r="DL124" s="749" t="s">
        <v>435</v>
      </c>
      <c r="DM124" s="747"/>
      <c r="DN124" s="747"/>
      <c r="DO124" s="747"/>
      <c r="DP124" s="748"/>
      <c r="DQ124" s="749" t="s">
        <v>435</v>
      </c>
      <c r="DR124" s="747"/>
      <c r="DS124" s="747"/>
      <c r="DT124" s="747"/>
      <c r="DU124" s="748"/>
      <c r="DV124" s="837" t="s">
        <v>435</v>
      </c>
      <c r="DW124" s="838"/>
      <c r="DX124" s="838"/>
      <c r="DY124" s="838"/>
      <c r="DZ124" s="839"/>
    </row>
    <row r="125" spans="1:130" s="197" customFormat="1" ht="26.25" customHeight="1" thickBot="1" x14ac:dyDescent="0.2">
      <c r="A125" s="895"/>
      <c r="B125" s="896"/>
      <c r="C125" s="833" t="s">
        <v>425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435</v>
      </c>
      <c r="AB125" s="814"/>
      <c r="AC125" s="814"/>
      <c r="AD125" s="814"/>
      <c r="AE125" s="815"/>
      <c r="AF125" s="816" t="s">
        <v>435</v>
      </c>
      <c r="AG125" s="814"/>
      <c r="AH125" s="814"/>
      <c r="AI125" s="814"/>
      <c r="AJ125" s="815"/>
      <c r="AK125" s="816" t="s">
        <v>435</v>
      </c>
      <c r="AL125" s="814"/>
      <c r="AM125" s="814"/>
      <c r="AN125" s="814"/>
      <c r="AO125" s="815"/>
      <c r="AP125" s="784" t="s">
        <v>435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439</v>
      </c>
      <c r="CL125" s="840"/>
      <c r="CM125" s="840"/>
      <c r="CN125" s="840"/>
      <c r="CO125" s="841"/>
      <c r="CP125" s="846" t="s">
        <v>440</v>
      </c>
      <c r="CQ125" s="788"/>
      <c r="CR125" s="788"/>
      <c r="CS125" s="788"/>
      <c r="CT125" s="788"/>
      <c r="CU125" s="788"/>
      <c r="CV125" s="788"/>
      <c r="CW125" s="788"/>
      <c r="CX125" s="788"/>
      <c r="CY125" s="788"/>
      <c r="CZ125" s="788"/>
      <c r="DA125" s="788"/>
      <c r="DB125" s="788"/>
      <c r="DC125" s="788"/>
      <c r="DD125" s="788"/>
      <c r="DE125" s="788"/>
      <c r="DF125" s="789"/>
      <c r="DG125" s="829" t="s">
        <v>435</v>
      </c>
      <c r="DH125" s="830"/>
      <c r="DI125" s="830"/>
      <c r="DJ125" s="830"/>
      <c r="DK125" s="830"/>
      <c r="DL125" s="830" t="s">
        <v>435</v>
      </c>
      <c r="DM125" s="830"/>
      <c r="DN125" s="830"/>
      <c r="DO125" s="830"/>
      <c r="DP125" s="830"/>
      <c r="DQ125" s="830" t="s">
        <v>435</v>
      </c>
      <c r="DR125" s="830"/>
      <c r="DS125" s="830"/>
      <c r="DT125" s="830"/>
      <c r="DU125" s="830"/>
      <c r="DV125" s="831" t="s">
        <v>435</v>
      </c>
      <c r="DW125" s="831"/>
      <c r="DX125" s="831"/>
      <c r="DY125" s="831"/>
      <c r="DZ125" s="832"/>
    </row>
    <row r="126" spans="1:130" s="197" customFormat="1" ht="26.25" customHeight="1" x14ac:dyDescent="0.15">
      <c r="A126" s="895"/>
      <c r="B126" s="896"/>
      <c r="C126" s="833" t="s">
        <v>428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435</v>
      </c>
      <c r="AB126" s="814"/>
      <c r="AC126" s="814"/>
      <c r="AD126" s="814"/>
      <c r="AE126" s="815"/>
      <c r="AF126" s="816" t="s">
        <v>435</v>
      </c>
      <c r="AG126" s="814"/>
      <c r="AH126" s="814"/>
      <c r="AI126" s="814"/>
      <c r="AJ126" s="815"/>
      <c r="AK126" s="816" t="s">
        <v>435</v>
      </c>
      <c r="AL126" s="814"/>
      <c r="AM126" s="814"/>
      <c r="AN126" s="814"/>
      <c r="AO126" s="815"/>
      <c r="AP126" s="784" t="s">
        <v>435</v>
      </c>
      <c r="AQ126" s="785"/>
      <c r="AR126" s="785"/>
      <c r="AS126" s="785"/>
      <c r="AT126" s="786"/>
      <c r="AU126" s="233"/>
      <c r="AV126" s="233"/>
      <c r="AW126" s="233"/>
      <c r="AX126" s="836" t="s">
        <v>441</v>
      </c>
      <c r="AY126" s="794"/>
      <c r="AZ126" s="794"/>
      <c r="BA126" s="794"/>
      <c r="BB126" s="794"/>
      <c r="BC126" s="794"/>
      <c r="BD126" s="794"/>
      <c r="BE126" s="795"/>
      <c r="BF126" s="793" t="s">
        <v>442</v>
      </c>
      <c r="BG126" s="794"/>
      <c r="BH126" s="794"/>
      <c r="BI126" s="794"/>
      <c r="BJ126" s="794"/>
      <c r="BK126" s="794"/>
      <c r="BL126" s="795"/>
      <c r="BM126" s="793" t="s">
        <v>443</v>
      </c>
      <c r="BN126" s="794"/>
      <c r="BO126" s="794"/>
      <c r="BP126" s="794"/>
      <c r="BQ126" s="794"/>
      <c r="BR126" s="794"/>
      <c r="BS126" s="795"/>
      <c r="BT126" s="793" t="s">
        <v>444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445</v>
      </c>
      <c r="CQ126" s="798"/>
      <c r="CR126" s="798"/>
      <c r="CS126" s="798"/>
      <c r="CT126" s="798"/>
      <c r="CU126" s="798"/>
      <c r="CV126" s="798"/>
      <c r="CW126" s="798"/>
      <c r="CX126" s="798"/>
      <c r="CY126" s="798"/>
      <c r="CZ126" s="798"/>
      <c r="DA126" s="798"/>
      <c r="DB126" s="798"/>
      <c r="DC126" s="798"/>
      <c r="DD126" s="798"/>
      <c r="DE126" s="798"/>
      <c r="DF126" s="799"/>
      <c r="DG126" s="800" t="s">
        <v>435</v>
      </c>
      <c r="DH126" s="801"/>
      <c r="DI126" s="801"/>
      <c r="DJ126" s="801"/>
      <c r="DK126" s="801"/>
      <c r="DL126" s="801" t="s">
        <v>435</v>
      </c>
      <c r="DM126" s="801"/>
      <c r="DN126" s="801"/>
      <c r="DO126" s="801"/>
      <c r="DP126" s="801"/>
      <c r="DQ126" s="801" t="s">
        <v>435</v>
      </c>
      <c r="DR126" s="801"/>
      <c r="DS126" s="801"/>
      <c r="DT126" s="801"/>
      <c r="DU126" s="801"/>
      <c r="DV126" s="853" t="s">
        <v>435</v>
      </c>
      <c r="DW126" s="853"/>
      <c r="DX126" s="853"/>
      <c r="DY126" s="853"/>
      <c r="DZ126" s="854"/>
    </row>
    <row r="127" spans="1:130" s="197" customFormat="1" ht="26.25" customHeight="1" thickBot="1" x14ac:dyDescent="0.2">
      <c r="A127" s="897"/>
      <c r="B127" s="898"/>
      <c r="C127" s="855" t="s">
        <v>446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5865</v>
      </c>
      <c r="AB127" s="814"/>
      <c r="AC127" s="814"/>
      <c r="AD127" s="814"/>
      <c r="AE127" s="815"/>
      <c r="AF127" s="816">
        <v>3460</v>
      </c>
      <c r="AG127" s="814"/>
      <c r="AH127" s="814"/>
      <c r="AI127" s="814"/>
      <c r="AJ127" s="815"/>
      <c r="AK127" s="816">
        <v>6044</v>
      </c>
      <c r="AL127" s="814"/>
      <c r="AM127" s="814"/>
      <c r="AN127" s="814"/>
      <c r="AO127" s="815"/>
      <c r="AP127" s="784">
        <v>0.1</v>
      </c>
      <c r="AQ127" s="785"/>
      <c r="AR127" s="785"/>
      <c r="AS127" s="785"/>
      <c r="AT127" s="786"/>
      <c r="AU127" s="233"/>
      <c r="AV127" s="233"/>
      <c r="AW127" s="233"/>
      <c r="AX127" s="787" t="s">
        <v>447</v>
      </c>
      <c r="AY127" s="788"/>
      <c r="AZ127" s="788"/>
      <c r="BA127" s="788"/>
      <c r="BB127" s="788"/>
      <c r="BC127" s="788"/>
      <c r="BD127" s="788"/>
      <c r="BE127" s="789"/>
      <c r="BF127" s="790" t="s">
        <v>435</v>
      </c>
      <c r="BG127" s="791"/>
      <c r="BH127" s="791"/>
      <c r="BI127" s="791"/>
      <c r="BJ127" s="791"/>
      <c r="BK127" s="791"/>
      <c r="BL127" s="792"/>
      <c r="BM127" s="790">
        <v>13.18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448</v>
      </c>
      <c r="CQ127" s="782"/>
      <c r="CR127" s="782"/>
      <c r="CS127" s="782"/>
      <c r="CT127" s="782"/>
      <c r="CU127" s="782"/>
      <c r="CV127" s="782"/>
      <c r="CW127" s="782"/>
      <c r="CX127" s="782"/>
      <c r="CY127" s="782"/>
      <c r="CZ127" s="782"/>
      <c r="DA127" s="782"/>
      <c r="DB127" s="782"/>
      <c r="DC127" s="782"/>
      <c r="DD127" s="782"/>
      <c r="DE127" s="782"/>
      <c r="DF127" s="783"/>
      <c r="DG127" s="849" t="s">
        <v>449</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451</v>
      </c>
      <c r="X128" s="827"/>
      <c r="Y128" s="827"/>
      <c r="Z128" s="828"/>
      <c r="AA128" s="753">
        <v>497506</v>
      </c>
      <c r="AB128" s="754"/>
      <c r="AC128" s="754"/>
      <c r="AD128" s="754"/>
      <c r="AE128" s="755"/>
      <c r="AF128" s="756">
        <v>503338</v>
      </c>
      <c r="AG128" s="754"/>
      <c r="AH128" s="754"/>
      <c r="AI128" s="754"/>
      <c r="AJ128" s="755"/>
      <c r="AK128" s="756">
        <v>481400</v>
      </c>
      <c r="AL128" s="754"/>
      <c r="AM128" s="754"/>
      <c r="AN128" s="754"/>
      <c r="AO128" s="755"/>
      <c r="AP128" s="757"/>
      <c r="AQ128" s="758"/>
      <c r="AR128" s="758"/>
      <c r="AS128" s="758"/>
      <c r="AT128" s="759"/>
      <c r="AU128" s="235"/>
      <c r="AV128" s="235"/>
      <c r="AW128" s="235"/>
      <c r="AX128" s="802" t="s">
        <v>452</v>
      </c>
      <c r="AY128" s="798"/>
      <c r="AZ128" s="798"/>
      <c r="BA128" s="798"/>
      <c r="BB128" s="798"/>
      <c r="BC128" s="798"/>
      <c r="BD128" s="798"/>
      <c r="BE128" s="799"/>
      <c r="BF128" s="820" t="s">
        <v>453</v>
      </c>
      <c r="BG128" s="821"/>
      <c r="BH128" s="821"/>
      <c r="BI128" s="821"/>
      <c r="BJ128" s="821"/>
      <c r="BK128" s="821"/>
      <c r="BL128" s="822"/>
      <c r="BM128" s="820">
        <v>18.18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454</v>
      </c>
      <c r="X129" s="811"/>
      <c r="Y129" s="811"/>
      <c r="Z129" s="812"/>
      <c r="AA129" s="813">
        <v>10743014</v>
      </c>
      <c r="AB129" s="814"/>
      <c r="AC129" s="814"/>
      <c r="AD129" s="814"/>
      <c r="AE129" s="815"/>
      <c r="AF129" s="816">
        <v>10755865</v>
      </c>
      <c r="AG129" s="814"/>
      <c r="AH129" s="814"/>
      <c r="AI129" s="814"/>
      <c r="AJ129" s="815"/>
      <c r="AK129" s="816">
        <v>11027340</v>
      </c>
      <c r="AL129" s="814"/>
      <c r="AM129" s="814"/>
      <c r="AN129" s="814"/>
      <c r="AO129" s="815"/>
      <c r="AP129" s="817"/>
      <c r="AQ129" s="818"/>
      <c r="AR129" s="818"/>
      <c r="AS129" s="818"/>
      <c r="AT129" s="819"/>
      <c r="AU129" s="235"/>
      <c r="AV129" s="235"/>
      <c r="AW129" s="235"/>
      <c r="AX129" s="802" t="s">
        <v>455</v>
      </c>
      <c r="AY129" s="798"/>
      <c r="AZ129" s="798"/>
      <c r="BA129" s="798"/>
      <c r="BB129" s="798"/>
      <c r="BC129" s="798"/>
      <c r="BD129" s="798"/>
      <c r="BE129" s="799"/>
      <c r="BF129" s="803">
        <v>5.4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457</v>
      </c>
      <c r="X130" s="811"/>
      <c r="Y130" s="811"/>
      <c r="Z130" s="812"/>
      <c r="AA130" s="813">
        <v>1244284</v>
      </c>
      <c r="AB130" s="814"/>
      <c r="AC130" s="814"/>
      <c r="AD130" s="814"/>
      <c r="AE130" s="815"/>
      <c r="AF130" s="816">
        <v>1325614</v>
      </c>
      <c r="AG130" s="814"/>
      <c r="AH130" s="814"/>
      <c r="AI130" s="814"/>
      <c r="AJ130" s="815"/>
      <c r="AK130" s="816">
        <v>1302833</v>
      </c>
      <c r="AL130" s="814"/>
      <c r="AM130" s="814"/>
      <c r="AN130" s="814"/>
      <c r="AO130" s="815"/>
      <c r="AP130" s="817"/>
      <c r="AQ130" s="818"/>
      <c r="AR130" s="818"/>
      <c r="AS130" s="818"/>
      <c r="AT130" s="819"/>
      <c r="AU130" s="235"/>
      <c r="AV130" s="235"/>
      <c r="AW130" s="235"/>
      <c r="AX130" s="781" t="s">
        <v>458</v>
      </c>
      <c r="AY130" s="782"/>
      <c r="AZ130" s="782"/>
      <c r="BA130" s="782"/>
      <c r="BB130" s="782"/>
      <c r="BC130" s="782"/>
      <c r="BD130" s="782"/>
      <c r="BE130" s="783"/>
      <c r="BF130" s="735">
        <v>64.599999999999994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9498730</v>
      </c>
      <c r="AB131" s="747"/>
      <c r="AC131" s="747"/>
      <c r="AD131" s="747"/>
      <c r="AE131" s="748"/>
      <c r="AF131" s="749">
        <v>9430251</v>
      </c>
      <c r="AG131" s="747"/>
      <c r="AH131" s="747"/>
      <c r="AI131" s="747"/>
      <c r="AJ131" s="748"/>
      <c r="AK131" s="749">
        <v>9724507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6.4049509779999996</v>
      </c>
      <c r="AB132" s="770"/>
      <c r="AC132" s="770"/>
      <c r="AD132" s="770"/>
      <c r="AE132" s="771"/>
      <c r="AF132" s="772">
        <v>4.6576172790000001</v>
      </c>
      <c r="AG132" s="770"/>
      <c r="AH132" s="770"/>
      <c r="AI132" s="770"/>
      <c r="AJ132" s="771"/>
      <c r="AK132" s="772">
        <v>5.231915613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7</v>
      </c>
      <c r="AB133" s="779"/>
      <c r="AC133" s="779"/>
      <c r="AD133" s="779"/>
      <c r="AE133" s="780"/>
      <c r="AF133" s="778">
        <v>5.9</v>
      </c>
      <c r="AG133" s="779"/>
      <c r="AH133" s="779"/>
      <c r="AI133" s="779"/>
      <c r="AJ133" s="780"/>
      <c r="AK133" s="778">
        <v>5.4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election activeCell="AG52" sqref="AG52"/>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4"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49" t="s">
        <v>465</v>
      </c>
      <c r="L7" s="254"/>
      <c r="M7" s="255" t="s">
        <v>466</v>
      </c>
      <c r="N7" s="256"/>
    </row>
    <row r="8" spans="1:16" x14ac:dyDescent="0.15">
      <c r="A8" s="248"/>
      <c r="B8" s="244"/>
      <c r="C8" s="244"/>
      <c r="D8" s="244"/>
      <c r="E8" s="244"/>
      <c r="F8" s="244"/>
      <c r="G8" s="257"/>
      <c r="H8" s="258"/>
      <c r="I8" s="258"/>
      <c r="J8" s="259"/>
      <c r="K8" s="1150"/>
      <c r="L8" s="260" t="s">
        <v>467</v>
      </c>
      <c r="M8" s="261" t="s">
        <v>468</v>
      </c>
      <c r="N8" s="262" t="s">
        <v>469</v>
      </c>
    </row>
    <row r="9" spans="1:16" x14ac:dyDescent="0.15">
      <c r="A9" s="248"/>
      <c r="B9" s="244"/>
      <c r="C9" s="244"/>
      <c r="D9" s="244"/>
      <c r="E9" s="244"/>
      <c r="F9" s="244"/>
      <c r="G9" s="1163" t="s">
        <v>470</v>
      </c>
      <c r="H9" s="1164"/>
      <c r="I9" s="1164"/>
      <c r="J9" s="1165"/>
      <c r="K9" s="263">
        <v>3184694</v>
      </c>
      <c r="L9" s="264">
        <v>65804</v>
      </c>
      <c r="M9" s="265">
        <v>78171</v>
      </c>
      <c r="N9" s="266">
        <v>-15.8</v>
      </c>
    </row>
    <row r="10" spans="1:16" x14ac:dyDescent="0.15">
      <c r="A10" s="248"/>
      <c r="B10" s="244"/>
      <c r="C10" s="244"/>
      <c r="D10" s="244"/>
      <c r="E10" s="244"/>
      <c r="F10" s="244"/>
      <c r="G10" s="1163" t="s">
        <v>471</v>
      </c>
      <c r="H10" s="1164"/>
      <c r="I10" s="1164"/>
      <c r="J10" s="1165"/>
      <c r="K10" s="267">
        <v>303374</v>
      </c>
      <c r="L10" s="268">
        <v>6268</v>
      </c>
      <c r="M10" s="269">
        <v>7086</v>
      </c>
      <c r="N10" s="270">
        <v>-11.5</v>
      </c>
    </row>
    <row r="11" spans="1:16" ht="13.5" customHeight="1" x14ac:dyDescent="0.15">
      <c r="A11" s="248"/>
      <c r="B11" s="244"/>
      <c r="C11" s="244"/>
      <c r="D11" s="244"/>
      <c r="E11" s="244"/>
      <c r="F11" s="244"/>
      <c r="G11" s="1163" t="s">
        <v>472</v>
      </c>
      <c r="H11" s="1164"/>
      <c r="I11" s="1164"/>
      <c r="J11" s="1165"/>
      <c r="K11" s="267">
        <v>766834</v>
      </c>
      <c r="L11" s="268">
        <v>15845</v>
      </c>
      <c r="M11" s="269">
        <v>8305</v>
      </c>
      <c r="N11" s="270">
        <v>90.8</v>
      </c>
    </row>
    <row r="12" spans="1:16" ht="13.5" customHeight="1" x14ac:dyDescent="0.15">
      <c r="A12" s="248"/>
      <c r="B12" s="244"/>
      <c r="C12" s="244"/>
      <c r="D12" s="244"/>
      <c r="E12" s="244"/>
      <c r="F12" s="244"/>
      <c r="G12" s="1163" t="s">
        <v>473</v>
      </c>
      <c r="H12" s="1164"/>
      <c r="I12" s="1164"/>
      <c r="J12" s="1165"/>
      <c r="K12" s="267" t="s">
        <v>474</v>
      </c>
      <c r="L12" s="268" t="s">
        <v>474</v>
      </c>
      <c r="M12" s="269">
        <v>1019</v>
      </c>
      <c r="N12" s="270" t="s">
        <v>474</v>
      </c>
    </row>
    <row r="13" spans="1:16" ht="13.5" customHeight="1" x14ac:dyDescent="0.15">
      <c r="A13" s="248"/>
      <c r="B13" s="244"/>
      <c r="C13" s="244"/>
      <c r="D13" s="244"/>
      <c r="E13" s="244"/>
      <c r="F13" s="244"/>
      <c r="G13" s="1163" t="s">
        <v>475</v>
      </c>
      <c r="H13" s="1164"/>
      <c r="I13" s="1164"/>
      <c r="J13" s="1165"/>
      <c r="K13" s="267" t="s">
        <v>474</v>
      </c>
      <c r="L13" s="268" t="s">
        <v>474</v>
      </c>
      <c r="M13" s="269" t="s">
        <v>474</v>
      </c>
      <c r="N13" s="270" t="s">
        <v>474</v>
      </c>
    </row>
    <row r="14" spans="1:16" ht="13.5" customHeight="1" x14ac:dyDescent="0.15">
      <c r="A14" s="248"/>
      <c r="B14" s="244"/>
      <c r="C14" s="244"/>
      <c r="D14" s="244"/>
      <c r="E14" s="244"/>
      <c r="F14" s="244"/>
      <c r="G14" s="1163" t="s">
        <v>476</v>
      </c>
      <c r="H14" s="1164"/>
      <c r="I14" s="1164"/>
      <c r="J14" s="1165"/>
      <c r="K14" s="267">
        <v>224367</v>
      </c>
      <c r="L14" s="268">
        <v>4636</v>
      </c>
      <c r="M14" s="269">
        <v>3571</v>
      </c>
      <c r="N14" s="270">
        <v>29.8</v>
      </c>
    </row>
    <row r="15" spans="1:16" ht="13.5" customHeight="1" x14ac:dyDescent="0.15">
      <c r="A15" s="248"/>
      <c r="B15" s="244"/>
      <c r="C15" s="244"/>
      <c r="D15" s="244"/>
      <c r="E15" s="244"/>
      <c r="F15" s="244"/>
      <c r="G15" s="1163" t="s">
        <v>477</v>
      </c>
      <c r="H15" s="1164"/>
      <c r="I15" s="1164"/>
      <c r="J15" s="1165"/>
      <c r="K15" s="267">
        <v>91218</v>
      </c>
      <c r="L15" s="268">
        <v>1885</v>
      </c>
      <c r="M15" s="269">
        <v>1563</v>
      </c>
      <c r="N15" s="270">
        <v>20.6</v>
      </c>
    </row>
    <row r="16" spans="1:16" x14ac:dyDescent="0.15">
      <c r="A16" s="248"/>
      <c r="B16" s="244"/>
      <c r="C16" s="244"/>
      <c r="D16" s="244"/>
      <c r="E16" s="244"/>
      <c r="F16" s="244"/>
      <c r="G16" s="1166" t="s">
        <v>478</v>
      </c>
      <c r="H16" s="1167"/>
      <c r="I16" s="1167"/>
      <c r="J16" s="1168"/>
      <c r="K16" s="268">
        <v>-421073</v>
      </c>
      <c r="L16" s="268">
        <v>-8700</v>
      </c>
      <c r="M16" s="269">
        <v>-7459</v>
      </c>
      <c r="N16" s="270">
        <v>16.600000000000001</v>
      </c>
    </row>
    <row r="17" spans="1:16" x14ac:dyDescent="0.15">
      <c r="A17" s="248"/>
      <c r="B17" s="244"/>
      <c r="C17" s="244"/>
      <c r="D17" s="244"/>
      <c r="E17" s="244"/>
      <c r="F17" s="244"/>
      <c r="G17" s="1166" t="s">
        <v>167</v>
      </c>
      <c r="H17" s="1167"/>
      <c r="I17" s="1167"/>
      <c r="J17" s="1168"/>
      <c r="K17" s="268">
        <v>4149414</v>
      </c>
      <c r="L17" s="268">
        <v>85737</v>
      </c>
      <c r="M17" s="269">
        <v>92257</v>
      </c>
      <c r="N17" s="270">
        <v>-7.1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60" t="s">
        <v>483</v>
      </c>
      <c r="H21" s="1161"/>
      <c r="I21" s="1161"/>
      <c r="J21" s="1162"/>
      <c r="K21" s="280">
        <v>7.77</v>
      </c>
      <c r="L21" s="281">
        <v>8.7899999999999991</v>
      </c>
      <c r="M21" s="282">
        <v>-1.02</v>
      </c>
      <c r="N21" s="249"/>
      <c r="O21" s="283"/>
      <c r="P21" s="279"/>
    </row>
    <row r="22" spans="1:16" s="284" customFormat="1" x14ac:dyDescent="0.15">
      <c r="A22" s="279"/>
      <c r="B22" s="249"/>
      <c r="C22" s="249"/>
      <c r="D22" s="249"/>
      <c r="E22" s="249"/>
      <c r="F22" s="249"/>
      <c r="G22" s="1160" t="s">
        <v>484</v>
      </c>
      <c r="H22" s="1161"/>
      <c r="I22" s="1161"/>
      <c r="J22" s="1162"/>
      <c r="K22" s="285">
        <v>99.5</v>
      </c>
      <c r="L22" s="286">
        <v>97.6</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49" t="s">
        <v>465</v>
      </c>
      <c r="L30" s="254"/>
      <c r="M30" s="255" t="s">
        <v>466</v>
      </c>
      <c r="N30" s="256"/>
    </row>
    <row r="31" spans="1:16" x14ac:dyDescent="0.15">
      <c r="A31" s="248"/>
      <c r="B31" s="244"/>
      <c r="C31" s="244"/>
      <c r="D31" s="244"/>
      <c r="E31" s="244"/>
      <c r="F31" s="244"/>
      <c r="G31" s="257"/>
      <c r="H31" s="258"/>
      <c r="I31" s="258"/>
      <c r="J31" s="259"/>
      <c r="K31" s="1150"/>
      <c r="L31" s="260" t="s">
        <v>467</v>
      </c>
      <c r="M31" s="261" t="s">
        <v>468</v>
      </c>
      <c r="N31" s="262" t="s">
        <v>469</v>
      </c>
    </row>
    <row r="32" spans="1:16" ht="27" customHeight="1" x14ac:dyDescent="0.15">
      <c r="A32" s="248"/>
      <c r="B32" s="244"/>
      <c r="C32" s="244"/>
      <c r="D32" s="244"/>
      <c r="E32" s="244"/>
      <c r="F32" s="244"/>
      <c r="G32" s="1151" t="s">
        <v>488</v>
      </c>
      <c r="H32" s="1152"/>
      <c r="I32" s="1152"/>
      <c r="J32" s="1153"/>
      <c r="K32" s="294">
        <v>1786768</v>
      </c>
      <c r="L32" s="294">
        <v>36919</v>
      </c>
      <c r="M32" s="295">
        <v>53720</v>
      </c>
      <c r="N32" s="296">
        <v>-31.3</v>
      </c>
    </row>
    <row r="33" spans="1:16" ht="13.5" customHeight="1" x14ac:dyDescent="0.15">
      <c r="A33" s="248"/>
      <c r="B33" s="244"/>
      <c r="C33" s="244"/>
      <c r="D33" s="244"/>
      <c r="E33" s="244"/>
      <c r="F33" s="244"/>
      <c r="G33" s="1151" t="s">
        <v>489</v>
      </c>
      <c r="H33" s="1152"/>
      <c r="I33" s="1152"/>
      <c r="J33" s="1153"/>
      <c r="K33" s="294" t="s">
        <v>474</v>
      </c>
      <c r="L33" s="294" t="s">
        <v>474</v>
      </c>
      <c r="M33" s="295" t="s">
        <v>474</v>
      </c>
      <c r="N33" s="296" t="s">
        <v>474</v>
      </c>
    </row>
    <row r="34" spans="1:16" ht="27" customHeight="1" x14ac:dyDescent="0.15">
      <c r="A34" s="248"/>
      <c r="B34" s="244"/>
      <c r="C34" s="244"/>
      <c r="D34" s="244"/>
      <c r="E34" s="244"/>
      <c r="F34" s="244"/>
      <c r="G34" s="1151" t="s">
        <v>490</v>
      </c>
      <c r="H34" s="1152"/>
      <c r="I34" s="1152"/>
      <c r="J34" s="1153"/>
      <c r="K34" s="294" t="s">
        <v>474</v>
      </c>
      <c r="L34" s="294" t="s">
        <v>474</v>
      </c>
      <c r="M34" s="295">
        <v>10</v>
      </c>
      <c r="N34" s="296" t="s">
        <v>474</v>
      </c>
    </row>
    <row r="35" spans="1:16" ht="27" customHeight="1" x14ac:dyDescent="0.15">
      <c r="A35" s="248"/>
      <c r="B35" s="244"/>
      <c r="C35" s="244"/>
      <c r="D35" s="244"/>
      <c r="E35" s="244"/>
      <c r="F35" s="244"/>
      <c r="G35" s="1151" t="s">
        <v>491</v>
      </c>
      <c r="H35" s="1152"/>
      <c r="I35" s="1152"/>
      <c r="J35" s="1153"/>
      <c r="K35" s="294">
        <v>323067</v>
      </c>
      <c r="L35" s="294">
        <v>6675</v>
      </c>
      <c r="M35" s="295">
        <v>17157</v>
      </c>
      <c r="N35" s="296">
        <v>-61.1</v>
      </c>
    </row>
    <row r="36" spans="1:16" ht="27" customHeight="1" x14ac:dyDescent="0.15">
      <c r="A36" s="248"/>
      <c r="B36" s="244"/>
      <c r="C36" s="244"/>
      <c r="D36" s="244"/>
      <c r="E36" s="244"/>
      <c r="F36" s="244"/>
      <c r="G36" s="1151" t="s">
        <v>492</v>
      </c>
      <c r="H36" s="1152"/>
      <c r="I36" s="1152"/>
      <c r="J36" s="1153"/>
      <c r="K36" s="294">
        <v>128938</v>
      </c>
      <c r="L36" s="294">
        <v>2664</v>
      </c>
      <c r="M36" s="295">
        <v>2855</v>
      </c>
      <c r="N36" s="296">
        <v>-6.7</v>
      </c>
    </row>
    <row r="37" spans="1:16" ht="13.5" customHeight="1" x14ac:dyDescent="0.15">
      <c r="A37" s="248"/>
      <c r="B37" s="244"/>
      <c r="C37" s="244"/>
      <c r="D37" s="244"/>
      <c r="E37" s="244"/>
      <c r="F37" s="244"/>
      <c r="G37" s="1151" t="s">
        <v>493</v>
      </c>
      <c r="H37" s="1152"/>
      <c r="I37" s="1152"/>
      <c r="J37" s="1153"/>
      <c r="K37" s="294">
        <v>54238</v>
      </c>
      <c r="L37" s="294">
        <v>1121</v>
      </c>
      <c r="M37" s="295">
        <v>650</v>
      </c>
      <c r="N37" s="296">
        <v>72.5</v>
      </c>
    </row>
    <row r="38" spans="1:16" ht="27" customHeight="1" x14ac:dyDescent="0.15">
      <c r="A38" s="248"/>
      <c r="B38" s="244"/>
      <c r="C38" s="244"/>
      <c r="D38" s="244"/>
      <c r="E38" s="244"/>
      <c r="F38" s="244"/>
      <c r="G38" s="1154" t="s">
        <v>494</v>
      </c>
      <c r="H38" s="1155"/>
      <c r="I38" s="1155"/>
      <c r="J38" s="1156"/>
      <c r="K38" s="297" t="s">
        <v>474</v>
      </c>
      <c r="L38" s="297" t="s">
        <v>474</v>
      </c>
      <c r="M38" s="298">
        <v>6</v>
      </c>
      <c r="N38" s="299" t="s">
        <v>474</v>
      </c>
      <c r="O38" s="293"/>
    </row>
    <row r="39" spans="1:16" x14ac:dyDescent="0.15">
      <c r="A39" s="248"/>
      <c r="B39" s="244"/>
      <c r="C39" s="244"/>
      <c r="D39" s="244"/>
      <c r="E39" s="244"/>
      <c r="F39" s="244"/>
      <c r="G39" s="1154" t="s">
        <v>495</v>
      </c>
      <c r="H39" s="1155"/>
      <c r="I39" s="1155"/>
      <c r="J39" s="1156"/>
      <c r="K39" s="300">
        <v>-481400</v>
      </c>
      <c r="L39" s="300">
        <v>-9947</v>
      </c>
      <c r="M39" s="301">
        <v>-6166</v>
      </c>
      <c r="N39" s="302">
        <v>61.3</v>
      </c>
      <c r="O39" s="293"/>
    </row>
    <row r="40" spans="1:16" ht="27" customHeight="1" x14ac:dyDescent="0.15">
      <c r="A40" s="248"/>
      <c r="B40" s="244"/>
      <c r="C40" s="244"/>
      <c r="D40" s="244"/>
      <c r="E40" s="244"/>
      <c r="F40" s="244"/>
      <c r="G40" s="1151" t="s">
        <v>496</v>
      </c>
      <c r="H40" s="1152"/>
      <c r="I40" s="1152"/>
      <c r="J40" s="1153"/>
      <c r="K40" s="300">
        <v>-1302833</v>
      </c>
      <c r="L40" s="300">
        <v>-26920</v>
      </c>
      <c r="M40" s="301">
        <v>-46160</v>
      </c>
      <c r="N40" s="302">
        <v>-41.7</v>
      </c>
      <c r="O40" s="293"/>
    </row>
    <row r="41" spans="1:16" x14ac:dyDescent="0.15">
      <c r="A41" s="248"/>
      <c r="B41" s="244"/>
      <c r="C41" s="244"/>
      <c r="D41" s="244"/>
      <c r="E41" s="244"/>
      <c r="F41" s="244"/>
      <c r="G41" s="1157" t="s">
        <v>278</v>
      </c>
      <c r="H41" s="1158"/>
      <c r="I41" s="1158"/>
      <c r="J41" s="1159"/>
      <c r="K41" s="294">
        <v>508778</v>
      </c>
      <c r="L41" s="300">
        <v>10513</v>
      </c>
      <c r="M41" s="301">
        <v>22072</v>
      </c>
      <c r="N41" s="302">
        <v>-52.4</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44" t="s">
        <v>465</v>
      </c>
      <c r="J49" s="1146" t="s">
        <v>500</v>
      </c>
      <c r="K49" s="1147"/>
      <c r="L49" s="1147"/>
      <c r="M49" s="1147"/>
      <c r="N49" s="1148"/>
    </row>
    <row r="50" spans="1:14" x14ac:dyDescent="0.15">
      <c r="A50" s="248"/>
      <c r="B50" s="244"/>
      <c r="C50" s="244"/>
      <c r="D50" s="244"/>
      <c r="E50" s="244"/>
      <c r="F50" s="244"/>
      <c r="G50" s="312"/>
      <c r="H50" s="313"/>
      <c r="I50" s="1145"/>
      <c r="J50" s="314" t="s">
        <v>501</v>
      </c>
      <c r="K50" s="315" t="s">
        <v>502</v>
      </c>
      <c r="L50" s="316" t="s">
        <v>503</v>
      </c>
      <c r="M50" s="317" t="s">
        <v>504</v>
      </c>
      <c r="N50" s="318" t="s">
        <v>505</v>
      </c>
    </row>
    <row r="51" spans="1:14" x14ac:dyDescent="0.15">
      <c r="A51" s="248"/>
      <c r="B51" s="244"/>
      <c r="C51" s="244"/>
      <c r="D51" s="244"/>
      <c r="E51" s="244"/>
      <c r="F51" s="244"/>
      <c r="G51" s="310" t="s">
        <v>506</v>
      </c>
      <c r="H51" s="311"/>
      <c r="I51" s="319">
        <v>898775</v>
      </c>
      <c r="J51" s="320">
        <v>18092</v>
      </c>
      <c r="K51" s="321">
        <v>-54.7</v>
      </c>
      <c r="L51" s="322">
        <v>67201</v>
      </c>
      <c r="M51" s="323">
        <v>8.6</v>
      </c>
      <c r="N51" s="324">
        <v>-63.3</v>
      </c>
    </row>
    <row r="52" spans="1:14" x14ac:dyDescent="0.15">
      <c r="A52" s="248"/>
      <c r="B52" s="244"/>
      <c r="C52" s="244"/>
      <c r="D52" s="244"/>
      <c r="E52" s="244"/>
      <c r="F52" s="244"/>
      <c r="G52" s="325"/>
      <c r="H52" s="326" t="s">
        <v>507</v>
      </c>
      <c r="I52" s="327">
        <v>584379</v>
      </c>
      <c r="J52" s="328">
        <v>11764</v>
      </c>
      <c r="K52" s="329">
        <v>-48.7</v>
      </c>
      <c r="L52" s="330">
        <v>35210</v>
      </c>
      <c r="M52" s="331">
        <v>9.4</v>
      </c>
      <c r="N52" s="332">
        <v>-58.1</v>
      </c>
    </row>
    <row r="53" spans="1:14" x14ac:dyDescent="0.15">
      <c r="A53" s="248"/>
      <c r="B53" s="244"/>
      <c r="C53" s="244"/>
      <c r="D53" s="244"/>
      <c r="E53" s="244"/>
      <c r="F53" s="244"/>
      <c r="G53" s="310" t="s">
        <v>508</v>
      </c>
      <c r="H53" s="311"/>
      <c r="I53" s="319">
        <v>1970846</v>
      </c>
      <c r="J53" s="320">
        <v>39830</v>
      </c>
      <c r="K53" s="321">
        <v>120.2</v>
      </c>
      <c r="L53" s="322">
        <v>75709</v>
      </c>
      <c r="M53" s="323">
        <v>12.7</v>
      </c>
      <c r="N53" s="324">
        <v>107.5</v>
      </c>
    </row>
    <row r="54" spans="1:14" x14ac:dyDescent="0.15">
      <c r="A54" s="248"/>
      <c r="B54" s="244"/>
      <c r="C54" s="244"/>
      <c r="D54" s="244"/>
      <c r="E54" s="244"/>
      <c r="F54" s="244"/>
      <c r="G54" s="325"/>
      <c r="H54" s="326" t="s">
        <v>507</v>
      </c>
      <c r="I54" s="327">
        <v>1005267</v>
      </c>
      <c r="J54" s="328">
        <v>20316</v>
      </c>
      <c r="K54" s="329">
        <v>72.7</v>
      </c>
      <c r="L54" s="330">
        <v>35212</v>
      </c>
      <c r="M54" s="331">
        <v>0</v>
      </c>
      <c r="N54" s="332">
        <v>72.7</v>
      </c>
    </row>
    <row r="55" spans="1:14" x14ac:dyDescent="0.15">
      <c r="A55" s="248"/>
      <c r="B55" s="244"/>
      <c r="C55" s="244"/>
      <c r="D55" s="244"/>
      <c r="E55" s="244"/>
      <c r="F55" s="244"/>
      <c r="G55" s="310" t="s">
        <v>509</v>
      </c>
      <c r="H55" s="311"/>
      <c r="I55" s="319">
        <v>2105969</v>
      </c>
      <c r="J55" s="320">
        <v>42829</v>
      </c>
      <c r="K55" s="321">
        <v>7.5</v>
      </c>
      <c r="L55" s="322">
        <v>90961</v>
      </c>
      <c r="M55" s="323">
        <v>20.100000000000001</v>
      </c>
      <c r="N55" s="324">
        <v>-12.6</v>
      </c>
    </row>
    <row r="56" spans="1:14" x14ac:dyDescent="0.15">
      <c r="A56" s="248"/>
      <c r="B56" s="244"/>
      <c r="C56" s="244"/>
      <c r="D56" s="244"/>
      <c r="E56" s="244"/>
      <c r="F56" s="244"/>
      <c r="G56" s="325"/>
      <c r="H56" s="326" t="s">
        <v>507</v>
      </c>
      <c r="I56" s="327">
        <v>1152877</v>
      </c>
      <c r="J56" s="328">
        <v>23446</v>
      </c>
      <c r="K56" s="329">
        <v>15.4</v>
      </c>
      <c r="L56" s="330">
        <v>37720</v>
      </c>
      <c r="M56" s="331">
        <v>7.1</v>
      </c>
      <c r="N56" s="332">
        <v>8.3000000000000007</v>
      </c>
    </row>
    <row r="57" spans="1:14" x14ac:dyDescent="0.15">
      <c r="A57" s="248"/>
      <c r="B57" s="244"/>
      <c r="C57" s="244"/>
      <c r="D57" s="244"/>
      <c r="E57" s="244"/>
      <c r="F57" s="244"/>
      <c r="G57" s="310" t="s">
        <v>510</v>
      </c>
      <c r="H57" s="311"/>
      <c r="I57" s="319">
        <v>1982933</v>
      </c>
      <c r="J57" s="320">
        <v>40676</v>
      </c>
      <c r="K57" s="321">
        <v>-5</v>
      </c>
      <c r="L57" s="322">
        <v>106614</v>
      </c>
      <c r="M57" s="323">
        <v>17.2</v>
      </c>
      <c r="N57" s="324">
        <v>-22.2</v>
      </c>
    </row>
    <row r="58" spans="1:14" x14ac:dyDescent="0.15">
      <c r="A58" s="248"/>
      <c r="B58" s="244"/>
      <c r="C58" s="244"/>
      <c r="D58" s="244"/>
      <c r="E58" s="244"/>
      <c r="F58" s="244"/>
      <c r="G58" s="325"/>
      <c r="H58" s="326" t="s">
        <v>507</v>
      </c>
      <c r="I58" s="327">
        <v>954130</v>
      </c>
      <c r="J58" s="328">
        <v>19572</v>
      </c>
      <c r="K58" s="329">
        <v>-16.5</v>
      </c>
      <c r="L58" s="330">
        <v>45545</v>
      </c>
      <c r="M58" s="331">
        <v>20.7</v>
      </c>
      <c r="N58" s="332">
        <v>-37.200000000000003</v>
      </c>
    </row>
    <row r="59" spans="1:14" x14ac:dyDescent="0.15">
      <c r="A59" s="248"/>
      <c r="B59" s="244"/>
      <c r="C59" s="244"/>
      <c r="D59" s="244"/>
      <c r="E59" s="244"/>
      <c r="F59" s="244"/>
      <c r="G59" s="310" t="s">
        <v>511</v>
      </c>
      <c r="H59" s="311"/>
      <c r="I59" s="319">
        <v>2317420</v>
      </c>
      <c r="J59" s="320">
        <v>47884</v>
      </c>
      <c r="K59" s="321">
        <v>17.7</v>
      </c>
      <c r="L59" s="322">
        <v>63727</v>
      </c>
      <c r="M59" s="323">
        <v>-40.200000000000003</v>
      </c>
      <c r="N59" s="324">
        <v>57.9</v>
      </c>
    </row>
    <row r="60" spans="1:14" x14ac:dyDescent="0.15">
      <c r="A60" s="248"/>
      <c r="B60" s="244"/>
      <c r="C60" s="244"/>
      <c r="D60" s="244"/>
      <c r="E60" s="244"/>
      <c r="F60" s="244"/>
      <c r="G60" s="325"/>
      <c r="H60" s="326" t="s">
        <v>507</v>
      </c>
      <c r="I60" s="333">
        <v>1275969</v>
      </c>
      <c r="J60" s="328">
        <v>26365</v>
      </c>
      <c r="K60" s="329">
        <v>34.700000000000003</v>
      </c>
      <c r="L60" s="330">
        <v>34577</v>
      </c>
      <c r="M60" s="331">
        <v>-24.1</v>
      </c>
      <c r="N60" s="332">
        <v>58.8</v>
      </c>
    </row>
    <row r="61" spans="1:14" x14ac:dyDescent="0.15">
      <c r="A61" s="248"/>
      <c r="B61" s="244"/>
      <c r="C61" s="244"/>
      <c r="D61" s="244"/>
      <c r="E61" s="244"/>
      <c r="F61" s="244"/>
      <c r="G61" s="310" t="s">
        <v>512</v>
      </c>
      <c r="H61" s="334"/>
      <c r="I61" s="335">
        <v>1855189</v>
      </c>
      <c r="J61" s="336">
        <v>37862</v>
      </c>
      <c r="K61" s="337">
        <v>17.100000000000001</v>
      </c>
      <c r="L61" s="338">
        <v>80842</v>
      </c>
      <c r="M61" s="339">
        <v>3.7</v>
      </c>
      <c r="N61" s="324">
        <v>13.4</v>
      </c>
    </row>
    <row r="62" spans="1:14" x14ac:dyDescent="0.15">
      <c r="A62" s="248"/>
      <c r="B62" s="244"/>
      <c r="C62" s="244"/>
      <c r="D62" s="244"/>
      <c r="E62" s="244"/>
      <c r="F62" s="244"/>
      <c r="G62" s="325"/>
      <c r="H62" s="326" t="s">
        <v>507</v>
      </c>
      <c r="I62" s="327">
        <v>994524</v>
      </c>
      <c r="J62" s="328">
        <v>20293</v>
      </c>
      <c r="K62" s="329">
        <v>11.5</v>
      </c>
      <c r="L62" s="330">
        <v>37653</v>
      </c>
      <c r="M62" s="331">
        <v>2.6</v>
      </c>
      <c r="N62" s="332">
        <v>8.9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verticalCentered="1"/>
  <pageMargins left="0" right="0" top="0" bottom="0" header="0" footer="0"/>
  <pageSetup paperSize="8" scale="9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69" t="s">
        <v>3</v>
      </c>
      <c r="D47" s="1169"/>
      <c r="E47" s="1170"/>
      <c r="F47" s="11">
        <v>9.56</v>
      </c>
      <c r="G47" s="12">
        <v>13.56</v>
      </c>
      <c r="H47" s="12">
        <v>14.36</v>
      </c>
      <c r="I47" s="12">
        <v>13.71</v>
      </c>
      <c r="J47" s="13">
        <v>12.42</v>
      </c>
    </row>
    <row r="48" spans="2:10" ht="57.75" customHeight="1" x14ac:dyDescent="0.15">
      <c r="B48" s="14"/>
      <c r="C48" s="1171" t="s">
        <v>4</v>
      </c>
      <c r="D48" s="1171"/>
      <c r="E48" s="1172"/>
      <c r="F48" s="15">
        <v>8.9</v>
      </c>
      <c r="G48" s="16">
        <v>8.83</v>
      </c>
      <c r="H48" s="16">
        <v>7.95</v>
      </c>
      <c r="I48" s="16">
        <v>7</v>
      </c>
      <c r="J48" s="17">
        <v>8.9</v>
      </c>
    </row>
    <row r="49" spans="2:10" ht="57.75" customHeight="1" thickBot="1" x14ac:dyDescent="0.2">
      <c r="B49" s="18"/>
      <c r="C49" s="1173" t="s">
        <v>5</v>
      </c>
      <c r="D49" s="1173"/>
      <c r="E49" s="1174"/>
      <c r="F49" s="19">
        <v>6.3</v>
      </c>
      <c r="G49" s="20">
        <v>3.84</v>
      </c>
      <c r="H49" s="20">
        <v>0.1</v>
      </c>
      <c r="I49" s="20" t="s">
        <v>519</v>
      </c>
      <c r="J49" s="21">
        <v>1.1200000000000001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verticalCentered="1"/>
  <pageMargins left="0" right="0" top="0"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cp:lastPrinted>2017-03-09T00:11:27Z</cp:lastPrinted>
  <dcterms:created xsi:type="dcterms:W3CDTF">2017-02-15T17:20:50Z</dcterms:created>
  <dcterms:modified xsi:type="dcterms:W3CDTF">2017-04-05T11:24:45Z</dcterms:modified>
</cp:coreProperties>
</file>