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500" yWindow="1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<sst xmlns="http://schemas.openxmlformats.org/spreadsheetml/2006/main" count="958" uniqueCount="543">
  <si>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</si>
  <si>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</si>
  <si>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</si>
  <si>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</si>
  <si>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</si>
  <si>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</si>
  <si>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</si>
  <si>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</si>
  <si>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</si>
  <si>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</si>
  <si>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</si>
  <si>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</si>
  <si>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</si>
  <si>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</si>
  <si>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</si>
  <si>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</si>
  <si>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</si>
  <si>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</si>
  <si>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</si>
  <si>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</si>
  <si>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</si>
  <si>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</si>
  <si>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</si>
  <si>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</si>
  <si>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</si>
  <si>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</si>
  <si>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</si>
  <si>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</si>
  <si>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</si>
  <si>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</si>
  <si>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</si>
  <si>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</si>
  <si>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</si>
  <si>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</si>
  <si>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</si>
  <si>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</si>
  <si>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</si>
  <si>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</si>
  <si>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</si>
  <si>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</si>
  <si>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</si>
  <si>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</si>
  <si>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</si>
  <si>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</si>
  <si>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</si>
  <si>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</si>
  <si>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</si>
  <si>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</si>
  <si>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</si>
  <si>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</si>
  <si>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</si>
  <si>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</si>
  <si>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</si>
  <si>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</si>
  <si>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</si>
  <si>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</si>
  <si>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</si>
  <si>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</si>
  <si>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</si>
  <si>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</si>
  <si>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</si>
  <si>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</si>
  <si>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</si>
  <si>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</si>
  <si>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</si>
  <si>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</si>
  <si>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</si>
  <si>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</si>
  <si>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</si>
  <si>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</si>
  <si>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</si>
  <si>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</si>
  <si>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</si>
  <si>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</si>
  <si>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</si>
  <si>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</si>
  <si>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</si>
  <si>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</si>
  <si>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</si>
  <si>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</si>
  <si>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</si>
  <si>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</si>
  <si>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</si>
  <si>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</si>
  <si>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</si>
  <si>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</si>
  <si>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</si>
  <si>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</si>
  <si>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</si>
  <si>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</si>
  <si>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</si>
  <si>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</si>
  <si>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</si>
  <si>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</si>
  <si>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</si>
  <si>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</si>
  <si>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</si>
  <si>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</si>
  <si>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</si>
  <si>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</si>
  <si>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</si>
  <si>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</si>
  <si>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</si>
  <si>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</si>
  <si>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</si>
  <si>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</si>
  <si>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</si>
  <si>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</si>
  <si>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</si>
  <si>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</si>
  <si>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</si>
  <si>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</si>
  <si>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</si>
  <si>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</si>
  <si>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</si>
  <si>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</si>
  <si>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</si>
  <si>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</si>
  <si>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</si>
  <si>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</si>
  <si>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</si>
  <si>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</si>
  <si>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</si>
  <si>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</si>
  <si>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</si>
  <si>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</si>
  <si>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</si>
  <si>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</si>
  <si>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</si>
  <si>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</si>
  <si>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</si>
  <si>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</si>
  <si>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</si>
  <si>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</si>
  <si>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</si>
  <si>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</si>
  <si>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</si>
  <si>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</si>
  <si>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</si>
  <si>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</si>
  <si>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</si>
  <si>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</si>
  <si>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</si>
  <si>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</si>
  <si>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</si>
  <si>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</si>
  <si>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</si>
  <si>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</si>
  <si>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</si>
  <si>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</si>
  <si>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</si>
  <si>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</si>
  <si>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</si>
  <si>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</si>
  <si>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</si>
  <si>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</si>
  <si>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</si>
  <si>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</si>
  <si>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</si>
  <si>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</si>
  <si>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</si>
  <si>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</si>
  <si>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</si>
  <si>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</si>
  <si>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</si>
  <si>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</si>
  <si>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</si>
  <si>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</si>
  <si>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</si>
  <si>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</si>
  <si>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</si>
  <si>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</si>
  <si>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</si>
  <si>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</si>
  <si>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</si>
  <si>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</si>
  <si>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</si>
  <si>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</si>
  <si>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</si>
  <si>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</si>
  <si>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</si>
  <si>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</si>
  <si>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</si>
  <si>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</si>
  <si>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</si>
  <si>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</si>
  <si>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</si>
  <si>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</si>
  <si>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</si>
  <si>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</si>
  <si>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</si>
  <si>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</si>
  <si>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</si>
  <si>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</si>
  <si>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千葉県館山市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</si>
  <si>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</si>
  <si>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</si>
  <si>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</si>
  <si>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</si>
  <si>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</si>
  <si>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</si>
  <si>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</si>
  <si>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</si>
  <si>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</si>
  <si>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</si>
  <si>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</si>
  <si>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</si>
  <si>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</si>
  <si>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</si>
  <si>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</si>
  <si>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</si>
  <si>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</si>
  <si>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</si>
  <si>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</si>
  <si>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</si>
  <si>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</si>
  <si>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</si>
  <si>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</si>
  <si>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</si>
  <si>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</si>
  <si>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</si>
  <si>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</si>
  <si>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</si>
  <si>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</si>
  <si>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</si>
  <si>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</si>
  <si>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</si>
  <si>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</si>
  <si>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</si>
  <si>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</si>
  <si>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</si>
  <si>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</si>
  <si>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</si>
  <si>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</si>
  <si>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</si>
  <si>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</si>
  <si>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</si>
  <si>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</si>
  <si>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</si>
  <si>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</si>
  <si>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</si>
  <si>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</si>
  <si>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</si>
  <si>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</si>
  <si>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</si>
  <si>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</si>
  <si>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</si>
  <si>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</si>
  <si>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</si>
  <si>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</si>
  <si>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</si>
  <si>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</si>
  <si>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</si>
  <si>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</si>
  <si>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</si>
  <si>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</si>
  <si>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</si>
  <si>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</si>
  <si>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</si>
  <si>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</si>
  <si>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</si>
  <si>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</si>
  <si>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</si>
  <si>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</si>
  <si>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</si>
  <si>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</si>
  <si>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</si>
  <si>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</si>
  <si>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</si>
  <si>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</si>
  <si>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</si>
  <si>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</si>
  <si>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</si>
  <si>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</si>
  <si>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</si>
  <si>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</si>
  <si>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</si>
  <si>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</si>
  <si>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</si>
  <si>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</si>
  <si>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</si>
  <si>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</si>
  <si>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</si>
  <si>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</si>
  <si>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</si>
  <si>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</si>
  <si>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</si>
  <si>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</si>
  <si>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</si>
  <si>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</si>
  <si>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</si>
  <si>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</si>
  <si>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</si>
  <si>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</si>
  <si>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</si>
  <si>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</si>
  <si>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</si>
  <si>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</si>
  <si>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</si>
  <si>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</si>
  <si>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</si>
  <si>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</si>
  <si>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</si>
  <si>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</si>
  <si>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</si>
  <si>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</si>
  <si>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</si>
  <si>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</si>
  <si>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</si>
  <si>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</si>
  <si>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</si>
  <si>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</si>
  <si>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</si>
  <si>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</si>
  <si>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</si>
  <si>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</si>
  <si>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</si>
  <si>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</si>
  <si>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</si>
  <si>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</si>
  <si>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</si>
  <si>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</si>
  <si>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</si>
  <si>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</si>
  <si>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</si>
  <si>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</si>
  <si>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</si>
  <si>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</si>
  <si>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</si>
  <si>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</si>
  <si>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</si>
  <si>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</si>
  <si>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</si>
  <si>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</si>
  <si>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</si>
  <si>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</si>
  <si>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</si>
  <si>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</si>
  <si>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</si>
  <si>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</si>
  <si>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</si>
  <si>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</si>
  <si>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</si>
  <si>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</si>
  <si>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千葉県館山市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</si>
  <si>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</si>
  <si>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</si>
  <si>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</si>
  <si>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</si>
  <si>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</si>
  <si>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</si>
  <si>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</si>
  <si>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</si>
  <si>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</si>
  <si>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</si>
  <si>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</si>
  <si>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</si>
  <si>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</si>
  <si>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</si>
  <si>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</si>
  <si>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</si>
  <si>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</si>
  <si>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</si>
  <si>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</si>
  <si>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</si>
  <si>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</si>
  <si>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</si>
  <si>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</si>
  <si>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</si>
  <si>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</si>
  <si>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</si>
  <si>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</si>
  <si>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</si>
  <si>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</si>
  <si>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</si>
  <si>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</si>
  <si>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</si>
  <si>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</si>
  <si>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</si>
  <si>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</si>
  <si>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</si>
  <si>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</si>
  <si>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</si>
  <si>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</si>
  <si>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</si>
  <si>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</si>
  <si>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</si>
  <si>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</si>
  <si>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</si>
  <si>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</si>
  <si>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</si>
  <si>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</si>
  <si>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</si>
  <si>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</si>
  <si>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</si>
  <si>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</si>
  <si>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</si>
  <si>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</si>
  <si>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</si>
  <si>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</si>
  <si>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</si>
  <si>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</si>
  <si>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</si>
  <si>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</si>
  <si>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</si>
  <si>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</si>
  <si>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</si>
  <si>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</si>
  <si>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</si>
  <si>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</si>
  <si>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</si>
  <si>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</si>
  <si>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</si>
  <si>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</si>
  <si>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</si>
  <si>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</si>
  <si>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</si>
  <si>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</si>
  <si>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</si>
  <si>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</si>
  <si>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</si>
  <si>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</si>
  <si>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</si>
  <si>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</si>
  <si>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</si>
  <si>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</si>
  <si>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</si>
  <si>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</si>
  <si>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</si>
  <si>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</si>
  <si>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</si>
  <si>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</si>
  <si>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</si>
  <si>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</si>
  <si>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</si>
  <si>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</si>
  <si>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</si>
  <si>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</si>
  <si>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</si>
  <si>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</si>
  <si>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</si>
  <si>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</si>
  <si>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</si>
  <si>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</si>
  <si>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</si>
  <si>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</si>
  <si>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</si>
  <si>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</si>
  <si>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</si>
  <si>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</si>
  <si>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</si>
  <si>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</si>
  <si>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</si>
  <si>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</si>
  <si>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</si>
  <si>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</si>
  <si>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</si>
  <si>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</si>
  <si>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</si>
  <si>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</si>
  <si>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</si>
  <si>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</si>
  <si>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</si>
  <si>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</si>
  <si>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</si>
  <si>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</si>
  <si>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</si>
  <si>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</si>
  <si>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</si>
  <si>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</si>
  <si>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</si>
  <si>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</si>
  <si>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</si>
  <si>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</si>
  <si>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</si>
  <si>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</si>
  <si>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</si>
  <si>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</si>
  <si>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</si>
  <si>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</si>
  <si>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</si>
  <si>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</si>
  <si>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</si>
  <si>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</si>
  <si>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</si>
  <si>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</si>
  <si>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</si>
  <si>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</si>
  <si>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</si>
  <si>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</si>
  <si>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</si>
  <si>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</si>
  <si>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</si>
  <si>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</si>
  <si>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</si>
  <si>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</si>
  <si>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</si>
  <si>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</si>
  <si>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</si>
  <si>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</si>
  <si>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</si>
  <si>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</si>
  <si>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</si>
  <si>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</si>
  <si>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</si>
  <si>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</si>
  <si>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</si>
  <si>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</si>
  <si>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</si>
  <si>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</si>
  <si>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</si>
  <si>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</si>
  <si>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</si>
  <si>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</si>
  <si>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</si>
  <si>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</si>
  <si>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</si>
  <si>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1.56</t>
  </si>
  <si>
    <t>一般会計</t>
  </si>
  <si>
    <t>国民健康保険特別会計</t>
  </si>
  <si>
    <t>介護保険特別会計</t>
  </si>
  <si>
    <t>下水道事業特別会計</t>
  </si>
  <si>
    <t>後期高齢者医療特別会計</t>
  </si>
  <si>
    <t>その他会計（赤字）</t>
  </si>
  <si>
    <t>その他会計（黒字）</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</si>
  <si>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</si>
  <si>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</si>
  <si>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</si>
  <si>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</si>
  <si>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</si>
  <si>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</si>
  <si>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</si>
  <si>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</si>
  <si>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</si>
  <si>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</si>
  <si>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</si>
  <si>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</si>
  <si>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</si>
  <si>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</si>
  <si>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</si>
  <si>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</si>
  <si>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</si>
  <si>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館山市環境保全公社</t>
    <rPh sb="0" eb="3">
      <t>タテヤマシ</t>
    </rPh>
    <rPh sb="3" eb="5">
      <t>カンキョウ</t>
    </rPh>
    <rPh sb="5" eb="7">
      <t>ホゼン</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</si>
</sst>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39901</c:v>
                </c:pt>
                <c:pt idx="1">
                  <c:v>18092</c:v>
                </c:pt>
                <c:pt idx="2">
                  <c:v>39830</c:v>
                </c:pt>
                <c:pt idx="3">
                  <c:v>42829</c:v>
                </c:pt>
                <c:pt idx="4">
                  <c:v>40676</c:v>
                </c:pt>
              </c:numCache>
            </c:numRef>
          </c:val>
          <c:smooth val="0"/>
        </c:ser>
        <c:dLbls>
          <c:showLegendKey val="0"/>
          <c:showVal val="0"/>
          <c:showCatName val="0"/>
          <c:showSerName val="0"/>
          <c:showPercent val="0"/>
          <c:showBubbleSize val="0"/>
        </c:dLbls>
        <c:marker val="1"/>
        <c:smooth val="0"/>
        <c:axId val="116139520"/>
        <c:axId val="116141440"/>
      </c:lineChart>
      <c:catAx>
        <c:axId val="116139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41440"/>
        <c:crosses val="autoZero"/>
        <c:auto val="1"/>
        <c:lblAlgn val="ctr"/>
        <c:lblOffset val="100"/>
        <c:tickLblSkip val="1"/>
        <c:tickMarkSkip val="1"/>
        <c:noMultiLvlLbl val="0"/>
      </c:catAx>
      <c:valAx>
        <c:axId val="116141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8.18</c:v>
                </c:pt>
                <c:pt idx="1">
                  <c:v>8.9</c:v>
                </c:pt>
                <c:pt idx="2">
                  <c:v>8.83</c:v>
                </c:pt>
                <c:pt idx="3">
                  <c:v>7.95</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3.91</c:v>
                </c:pt>
                <c:pt idx="1">
                  <c:v>9.56</c:v>
                </c:pt>
                <c:pt idx="2">
                  <c:v>13.56</c:v>
                </c:pt>
                <c:pt idx="3">
                  <c:v>14.36</c:v>
                </c:pt>
                <c:pt idx="4">
                  <c:v>13.71</c:v>
                </c:pt>
              </c:numCache>
            </c:numRef>
          </c:val>
        </c:ser>
        <c:dLbls>
          <c:showLegendKey val="0"/>
          <c:showVal val="0"/>
          <c:showCatName val="0"/>
          <c:showSerName val="0"/>
          <c:showPercent val="0"/>
          <c:showBubbleSize val="0"/>
        </c:dLbls>
        <c:gapWidth val="250"/>
        <c:overlap val="100"/>
        <c:axId val="116679808"/>
        <c:axId val="11668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6.06</c:v>
                </c:pt>
                <c:pt idx="1">
                  <c:v>6.3</c:v>
                </c:pt>
                <c:pt idx="2">
                  <c:v>3.84</c:v>
                </c:pt>
                <c:pt idx="3">
                  <c:v>0.1</c:v>
                </c:pt>
                <c:pt idx="4">
                  <c:v>-1.56</c:v>
                </c:pt>
              </c:numCache>
            </c:numRef>
          </c:val>
          <c:smooth val="0"/>
        </c:ser>
        <c:dLbls>
          <c:showLegendKey val="0"/>
          <c:showVal val="0"/>
          <c:showCatName val="0"/>
          <c:showSerName val="0"/>
          <c:showPercent val="0"/>
          <c:showBubbleSize val="0"/>
        </c:dLbls>
        <c:marker val="1"/>
        <c:smooth val="0"/>
        <c:axId val="116679808"/>
        <c:axId val="116681728"/>
      </c:lineChart>
      <c:catAx>
        <c:axId val="1166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81728"/>
        <c:crosses val="autoZero"/>
        <c:auto val="1"/>
        <c:lblAlgn val="ctr"/>
        <c:lblOffset val="100"/>
        <c:tickLblSkip val="1"/>
        <c:tickMarkSkip val="1"/>
        <c:noMultiLvlLbl val="0"/>
      </c:catAx>
      <c:valAx>
        <c:axId val="11668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0.02</c:v>
                </c:pt>
                <c:pt idx="4">
                  <c:v>#N/A</c:v>
                </c:pt>
                <c:pt idx="5">
                  <c:v>0.01</c:v>
                </c:pt>
                <c:pt idx="6">
                  <c:v>#N/A</c:v>
                </c:pt>
                <c:pt idx="7">
                  <c:v>0.1</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0.1</c:v>
                </c:pt>
                <c:pt idx="4">
                  <c:v>#N/A</c:v>
                </c:pt>
                <c:pt idx="5">
                  <c:v>0.04</c:v>
                </c:pt>
                <c:pt idx="6">
                  <c:v>#N/A</c:v>
                </c:pt>
                <c:pt idx="7">
                  <c:v>0.04</c:v>
                </c:pt>
                <c:pt idx="8">
                  <c:v>#N/A</c:v>
                </c:pt>
                <c:pt idx="9">
                  <c:v>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0.46</c:v>
                </c:pt>
                <c:pt idx="2">
                  <c:v>#N/A</c:v>
                </c:pt>
                <c:pt idx="3">
                  <c:v>0.75</c:v>
                </c:pt>
                <c:pt idx="4">
                  <c:v>#N/A</c:v>
                </c:pt>
                <c:pt idx="5">
                  <c:v>1.1299999999999999</c:v>
                </c:pt>
                <c:pt idx="6">
                  <c:v>#N/A</c:v>
                </c:pt>
                <c:pt idx="7">
                  <c:v>1.98</c:v>
                </c:pt>
                <c:pt idx="8">
                  <c:v>#N/A</c:v>
                </c:pt>
                <c:pt idx="9">
                  <c:v>1.86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1.89</c:v>
                </c:pt>
                <c:pt idx="2">
                  <c:v>#N/A</c:v>
                </c:pt>
                <c:pt idx="3">
                  <c:v>2.5</c:v>
                </c:pt>
                <c:pt idx="4">
                  <c:v>#N/A</c:v>
                </c:pt>
                <c:pt idx="5">
                  <c:v>2.08</c:v>
                </c:pt>
                <c:pt idx="6">
                  <c:v>#N/A</c:v>
                </c:pt>
                <c:pt idx="7">
                  <c:v>3.53</c:v>
                </c:pt>
                <c:pt idx="8">
                  <c:v>#N/A</c:v>
                </c:pt>
                <c:pt idx="9">
                  <c:v>3.01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8.17</c:v>
                </c:pt>
                <c:pt idx="2">
                  <c:v>#N/A</c:v>
                </c:pt>
                <c:pt idx="3">
                  <c:v>8.9</c:v>
                </c:pt>
                <c:pt idx="4">
                  <c:v>#N/A</c:v>
                </c:pt>
                <c:pt idx="5">
                  <c:v>8.82</c:v>
                </c:pt>
                <c:pt idx="6">
                  <c:v>#N/A</c:v>
                </c:pt>
                <c:pt idx="7">
                  <c:v>7.94</c:v>
                </c:pt>
                <c:pt idx="8">
                  <c:v>#N/A</c:v>
                </c:pt>
                <c:pt idx="9">
                  <c:v>6.99</c:v>
                </c:pt>
              </c:numCache>
            </c:numRef>
          </c:val>
        </c:ser>
        <c:dLbls>
          <c:showLegendKey val="0"/>
          <c:showVal val="0"/>
          <c:showCatName val="0"/>
          <c:showSerName val="0"/>
          <c:showPercent val="0"/>
          <c:showBubbleSize val="0"/>
        </c:dLbls>
        <c:gapWidth val="150"/>
        <c:overlap val="100"/>
        <c:axId val="116857856"/>
        <c:axId val="116876032"/>
      </c:barChart>
      <c:catAx>
        <c:axId val="1168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76032"/>
        <c:crosses val="autoZero"/>
        <c:auto val="1"/>
        <c:lblAlgn val="ctr"/>
        <c:lblOffset val="100"/>
        <c:tickLblSkip val="1"/>
        <c:tickMarkSkip val="1"/>
        <c:noMultiLvlLbl val="0"/>
      </c:catAx>
      <c:valAx>
        <c:axId val="11687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5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1626</c:v>
                </c:pt>
                <c:pt idx="5">
                  <c:v>1697</c:v>
                </c:pt>
                <c:pt idx="8">
                  <c:v>1719</c:v>
                </c:pt>
                <c:pt idx="11">
                  <c:v>1741</c:v>
                </c:pt>
                <c:pt idx="14">
                  <c:v>1829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52</c:v>
                </c:pt>
                <c:pt idx="6">
                  <c:v>54</c:v>
                </c:pt>
                <c:pt idx="9">
                  <c:v>54</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37</c:v>
                </c:pt>
                <c:pt idx="6">
                  <c:v>39</c:v>
                </c:pt>
                <c:pt idx="9">
                  <c:v>47</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302</c:v>
                </c:pt>
                <c:pt idx="3">
                  <c:v>310</c:v>
                </c:pt>
                <c:pt idx="6">
                  <c:v>310</c:v>
                </c:pt>
                <c:pt idx="9">
                  <c:v>315</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1970</c:v>
                </c:pt>
                <c:pt idx="3">
                  <c:v>2032</c:v>
                </c:pt>
                <c:pt idx="6">
                  <c:v>1966</c:v>
                </c:pt>
                <c:pt idx="9">
                  <c:v>1934</c:v>
                </c:pt>
                <c:pt idx="12">
                  <c:v>1793</c:v>
                </c:pt>
              </c:numCache>
            </c:numRef>
          </c:val>
        </c:ser>
        <c:dLbls>
          <c:showLegendKey val="0"/>
          <c:showVal val="0"/>
          <c:showCatName val="0"/>
          <c:showSerName val="0"/>
          <c:showPercent val="0"/>
          <c:showBubbleSize val="0"/>
        </c:dLbls>
        <c:gapWidth val="100"/>
        <c:overlap val="100"/>
        <c:axId val="115633152"/>
        <c:axId val="11564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732</c:v>
                </c:pt>
                <c:pt idx="2">
                  <c:v>#N/A</c:v>
                </c:pt>
                <c:pt idx="3">
                  <c:v>#N/A</c:v>
                </c:pt>
                <c:pt idx="4">
                  <c:v>735</c:v>
                </c:pt>
                <c:pt idx="5">
                  <c:v>#N/A</c:v>
                </c:pt>
                <c:pt idx="6">
                  <c:v>#N/A</c:v>
                </c:pt>
                <c:pt idx="7">
                  <c:v>650</c:v>
                </c:pt>
                <c:pt idx="8">
                  <c:v>#N/A</c:v>
                </c:pt>
                <c:pt idx="9">
                  <c:v>#N/A</c:v>
                </c:pt>
                <c:pt idx="10">
                  <c:v>609</c:v>
                </c:pt>
                <c:pt idx="11">
                  <c:v>#N/A</c:v>
                </c:pt>
                <c:pt idx="12">
                  <c:v>#N/A</c:v>
                </c:pt>
                <c:pt idx="13">
                  <c:v>439</c:v>
                </c:pt>
                <c:pt idx="14">
                  <c:v>#N/A</c:v>
                </c:pt>
              </c:numCache>
            </c:numRef>
          </c:val>
          <c:smooth val="0"/>
        </c:ser>
        <c:dLbls>
          <c:showLegendKey val="0"/>
          <c:showVal val="0"/>
          <c:showCatName val="0"/>
          <c:showSerName val="0"/>
          <c:showPercent val="0"/>
          <c:showBubbleSize val="0"/>
        </c:dLbls>
        <c:marker val="1"/>
        <c:smooth val="0"/>
        <c:axId val="115633152"/>
        <c:axId val="115647616"/>
      </c:lineChart>
      <c:catAx>
        <c:axId val="1156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47616"/>
        <c:crosses val="autoZero"/>
        <c:auto val="1"/>
        <c:lblAlgn val="ctr"/>
        <c:lblOffset val="100"/>
        <c:tickLblSkip val="1"/>
        <c:tickMarkSkip val="1"/>
        <c:noMultiLvlLbl val="0"/>
      </c:catAx>
      <c:valAx>
        <c:axId val="11564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13962</c:v>
                </c:pt>
                <c:pt idx="5">
                  <c:v>14451</c:v>
                </c:pt>
                <c:pt idx="8">
                  <c:v>15097</c:v>
                </c:pt>
                <c:pt idx="11">
                  <c:v>14996</c:v>
                </c:pt>
                <c:pt idx="14">
                  <c:v>15032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3742</c:v>
                </c:pt>
                <c:pt idx="5">
                  <c:v>4100</c:v>
                </c:pt>
                <c:pt idx="8">
                  <c:v>4097</c:v>
                </c:pt>
                <c:pt idx="11">
                  <c:v>4170</c:v>
                </c:pt>
                <c:pt idx="14">
                  <c:v>4042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3111</c:v>
                </c:pt>
                <c:pt idx="5">
                  <c:v>3717</c:v>
                </c:pt>
                <c:pt idx="8">
                  <c:v>4219</c:v>
                </c:pt>
                <c:pt idx="11">
                  <c:v>4501</c:v>
                </c:pt>
                <c:pt idx="14">
                  <c:v>4588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6813</c:v>
                </c:pt>
                <c:pt idx="3">
                  <c:v>6769</c:v>
                </c:pt>
                <c:pt idx="6">
                  <c:v>6647</c:v>
                </c:pt>
                <c:pt idx="9">
                  <c:v>6420</c:v>
                </c:pt>
                <c:pt idx="12">
                  <c:v>6042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292</c:v>
                </c:pt>
                <c:pt idx="3">
                  <c:v>867</c:v>
                </c:pt>
                <c:pt idx="6">
                  <c:v>1336</c:v>
                </c:pt>
                <c:pt idx="9">
                  <c:v>1316</c:v>
                </c:pt>
                <c:pt idx="12">
                  <c:v>1227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5209</c:v>
                </c:pt>
                <c:pt idx="3">
                  <c:v>5312</c:v>
                </c:pt>
                <c:pt idx="6">
                  <c:v>5144</c:v>
                </c:pt>
                <c:pt idx="9">
                  <c:v>5078</c:v>
                </c:pt>
                <c:pt idx="12">
                  <c:v>5030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596</c:v>
                </c:pt>
                <c:pt idx="3">
                  <c:v>558</c:v>
                </c:pt>
                <c:pt idx="6">
                  <c:v>519</c:v>
                </c:pt>
                <c:pt idx="9">
                  <c:v>480</c:v>
                </c:pt>
                <c:pt idx="12">
                  <c:v>532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16608</c:v>
                </c:pt>
                <c:pt idx="3">
                  <c:v>16291</c:v>
                </c:pt>
                <c:pt idx="6">
                  <c:v>16443</c:v>
                </c:pt>
                <c:pt idx="9">
                  <c:v>16767</c:v>
                </c:pt>
                <c:pt idx="12">
                  <c:v>17144</c:v>
                </c:pt>
              </c:numCache>
            </c:numRef>
          </c:val>
        </c:ser>
        <c:dLbls>
          <c:showLegendKey val="0"/>
          <c:showVal val="0"/>
          <c:showCatName val="0"/>
          <c:showSerName val="0"/>
          <c:showPercent val="0"/>
          <c:showBubbleSize val="0"/>
        </c:dLbls>
        <c:gapWidth val="100"/>
        <c:overlap val="100"/>
        <c:axId val="115856896"/>
        <c:axId val="11585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8713</c:v>
                </c:pt>
                <c:pt idx="2">
                  <c:v>#N/A</c:v>
                </c:pt>
                <c:pt idx="3">
                  <c:v>#N/A</c:v>
                </c:pt>
                <c:pt idx="4">
                  <c:v>7530</c:v>
                </c:pt>
                <c:pt idx="5">
                  <c:v>#N/A</c:v>
                </c:pt>
                <c:pt idx="6">
                  <c:v>#N/A</c:v>
                </c:pt>
                <c:pt idx="7">
                  <c:v>6677</c:v>
                </c:pt>
                <c:pt idx="8">
                  <c:v>#N/A</c:v>
                </c:pt>
                <c:pt idx="9">
                  <c:v>#N/A</c:v>
                </c:pt>
                <c:pt idx="10">
                  <c:v>6393</c:v>
                </c:pt>
                <c:pt idx="11">
                  <c:v>#N/A</c:v>
                </c:pt>
                <c:pt idx="12">
                  <c:v>#N/A</c:v>
                </c:pt>
                <c:pt idx="13">
                  <c:v>6313</c:v>
                </c:pt>
                <c:pt idx="14">
                  <c:v>#N/A</c:v>
                </c:pt>
              </c:numCache>
            </c:numRef>
          </c:val>
          <c:smooth val="0"/>
        </c:ser>
        <c:dLbls>
          <c:showLegendKey val="0"/>
          <c:showVal val="0"/>
          <c:showCatName val="0"/>
          <c:showSerName val="0"/>
          <c:showPercent val="0"/>
          <c:showBubbleSize val="0"/>
        </c:dLbls>
        <c:marker val="1"/>
        <c:smooth val="0"/>
        <c:axId val="115856896"/>
        <c:axId val="115858816"/>
      </c:lineChart>
      <c:catAx>
        <c:axId val="1158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58816"/>
        <c:crosses val="autoZero"/>
        <c:auto val="1"/>
        <c:lblAlgn val="ctr"/>
        <c:lblOffset val="100"/>
        <c:tickLblSkip val="1"/>
        <c:tickMarkSkip val="1"/>
        <c:noMultiLvlLbl val="0"/>
      </c:catAx>
      <c:valAx>
        <c:axId val="11585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48,749
48,406
110.15
18,641,890
17,776,137
752,839
10,755,865
17,144,152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a:t>
          </a:r>
          <a:r>
            <a:rPr kumimoji="1" lang="ja-JP" altLang="en-US" sz="1200">
              <a:latin typeface="ＭＳ Ｐゴシック"/>
            </a:rPr>
            <a:t>指数は近年横ばいであり，類似団体を上回っているが，生産年齢人口の減少などから，今後も市税収入の減少が見込まれる。</a:t>
          </a:r>
          <a:endParaRPr kumimoji="1" lang="en-US" altLang="ja-JP" sz="1200">
            <a:latin typeface="ＭＳ Ｐゴシック"/>
          </a:endParaRPr>
        </a:p>
        <a:p>
          <a:r>
            <a:rPr kumimoji="1" lang="ja-JP" altLang="en-US" sz="1200">
              <a:latin typeface="ＭＳ Ｐゴシック"/>
            </a:rPr>
            <a:t>　今後は「第</a:t>
          </a:r>
          <a:r>
            <a:rPr kumimoji="1" lang="en-US" altLang="ja-JP" sz="1200">
              <a:latin typeface="ＭＳ Ｐゴシック"/>
            </a:rPr>
            <a:t>2</a:t>
          </a:r>
          <a:r>
            <a:rPr kumimoji="1" lang="ja-JP" altLang="en-US" sz="1200">
              <a:latin typeface="ＭＳ Ｐゴシック"/>
            </a:rPr>
            <a:t>次館山市行財政改革方針」に基づき，引き続き自主財源の確保，歳出の削減に努めるとともに，より効率的・効果的な収納体制の整備，納税環境の整備等により徴収業務を強化することで，歳入確保に努める。</a:t>
          </a:r>
          <a:endParaRPr kumimoji="1" lang="en-US" altLang="ja-JP" sz="1200">
            <a:latin typeface="ＭＳ Ｐゴシック"/>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0" name="直線コネクタ 69"/>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3" name="直線コネクタ 72"/>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147108</xdr:rowOff>
    </xdr:to>
    <xdr:cxnSp macro="">
      <xdr:nvCxnSpPr>
        <xdr:cNvPr id="76" name="直線コネクタ 75"/>
        <xdr:cNvCxnSpPr/>
      </xdr:nvCxnSpPr>
      <xdr:spPr>
        <a:xfrm>
          <a:off x="1447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0" name="テキスト ボックス 79"/>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2" name="円/楕円 91"/>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3" name="テキスト ボックス 92"/>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4" name="円/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5" name="テキスト ボックス 94"/>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市税などの経常的な収入の減少に加え，扶助費や繰出金などの社会保障関連経費に係る経常的な支出</a:t>
          </a:r>
          <a:r>
            <a:rPr kumimoji="1" lang="ja-JP" altLang="en-US" sz="1200">
              <a:latin typeface="ＭＳ Ｐゴシック"/>
            </a:rPr>
            <a:t>の増加により，</a:t>
          </a:r>
          <a:r>
            <a:rPr kumimoji="1" lang="ja-JP" altLang="ja-JP" sz="1200">
              <a:solidFill>
                <a:schemeClr val="dk1"/>
              </a:solidFill>
              <a:effectLst/>
              <a:latin typeface="+mn-lt"/>
              <a:ea typeface="+mn-ea"/>
              <a:cs typeface="+mn-cs"/>
            </a:rPr>
            <a:t>経常収支比率は近年</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傾向にあり，類似団体を下回る。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今後は，「館山市定員適正化計画」による人件費の抑制</a:t>
          </a:r>
          <a:r>
            <a:rPr kumimoji="1" lang="ja-JP" altLang="en-US"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次館山市行財政改革方針」に基づく取組を推進し，歳出削減と歳入確保に努め，財政健全化を目指す。</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139156</xdr:rowOff>
    </xdr:from>
    <xdr:to>
      <xdr:col>7</xdr:col>
      <xdr:colOff>152400</xdr:colOff>
      <xdr:row>61</xdr:row>
      <xdr:rowOff>40096</xdr:rowOff>
    </xdr:to>
    <xdr:cxnSp macro="">
      <xdr:nvCxnSpPr>
        <xdr:cNvPr id="132" name="直線コネクタ 131"/>
        <xdr:cNvCxnSpPr/>
      </xdr:nvCxnSpPr>
      <xdr:spPr>
        <a:xfrm>
          <a:off x="4114800" y="104261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84001</xdr:rowOff>
    </xdr:from>
    <xdr:to>
      <xdr:col>6</xdr:col>
      <xdr:colOff>0</xdr:colOff>
      <xdr:row>60</xdr:row>
      <xdr:rowOff>139156</xdr:rowOff>
    </xdr:to>
    <xdr:cxnSp macro="">
      <xdr:nvCxnSpPr>
        <xdr:cNvPr id="135" name="直線コネクタ 134"/>
        <xdr:cNvCxnSpPr/>
      </xdr:nvCxnSpPr>
      <xdr:spPr>
        <a:xfrm>
          <a:off x="3225800" y="1037100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84001</xdr:rowOff>
    </xdr:from>
    <xdr:to>
      <xdr:col>4</xdr:col>
      <xdr:colOff>482600</xdr:colOff>
      <xdr:row>60</xdr:row>
      <xdr:rowOff>84001</xdr:rowOff>
    </xdr:to>
    <xdr:cxnSp macro="">
      <xdr:nvCxnSpPr>
        <xdr:cNvPr id="138" name="直線コネクタ 137"/>
        <xdr:cNvCxnSpPr/>
      </xdr:nvCxnSpPr>
      <xdr:spPr>
        <a:xfrm>
          <a:off x="2336800" y="10371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145143</xdr:rowOff>
    </xdr:from>
    <xdr:to>
      <xdr:col>3</xdr:col>
      <xdr:colOff>279400</xdr:colOff>
      <xdr:row>60</xdr:row>
      <xdr:rowOff>84001</xdr:rowOff>
    </xdr:to>
    <xdr:cxnSp macro="">
      <xdr:nvCxnSpPr>
        <xdr:cNvPr id="141" name="直線コネクタ 140"/>
        <xdr:cNvCxnSpPr/>
      </xdr:nvCxnSpPr>
      <xdr:spPr>
        <a:xfrm>
          <a:off x="1447800" y="1026069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150965</xdr:rowOff>
    </xdr:from>
    <xdr:ext cx="762000" cy="259045"/>
    <xdr:sp macro="" textlink="">
      <xdr:nvSpPr>
        <xdr:cNvPr id="145" name="テキスト ボックス 144"/>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160746</xdr:rowOff>
    </xdr:from>
    <xdr:to>
      <xdr:col>7</xdr:col>
      <xdr:colOff>203200</xdr:colOff>
      <xdr:row>61</xdr:row>
      <xdr:rowOff>90896</xdr:rowOff>
    </xdr:to>
    <xdr:sp macro="" textlink="">
      <xdr:nvSpPr>
        <xdr:cNvPr id="151" name="円/楕円 150"/>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132823</xdr:rowOff>
    </xdr:from>
    <xdr:ext cx="762000" cy="259045"/>
    <xdr:sp macro="" textlink="">
      <xdr:nvSpPr>
        <xdr:cNvPr id="152" name="財政構造の弾力性該当値テキスト"/>
        <xdr:cNvSpPr txBox="1"/>
      </xdr:nvSpPr>
      <xdr:spPr>
        <a:xfrm>
          <a:off x="5041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88356</xdr:rowOff>
    </xdr:from>
    <xdr:to>
      <xdr:col>6</xdr:col>
      <xdr:colOff>50800</xdr:colOff>
      <xdr:row>61</xdr:row>
      <xdr:rowOff>18506</xdr:rowOff>
    </xdr:to>
    <xdr:sp macro="" textlink="">
      <xdr:nvSpPr>
        <xdr:cNvPr id="153" name="円/楕円 152"/>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3283</xdr:rowOff>
    </xdr:from>
    <xdr:ext cx="736600" cy="259045"/>
    <xdr:sp macro="" textlink="">
      <xdr:nvSpPr>
        <xdr:cNvPr id="154" name="テキスト ボックス 153"/>
        <xdr:cNvSpPr txBox="1"/>
      </xdr:nvSpPr>
      <xdr:spPr>
        <a:xfrm>
          <a:off x="3733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33201</xdr:rowOff>
    </xdr:from>
    <xdr:to>
      <xdr:col>4</xdr:col>
      <xdr:colOff>533400</xdr:colOff>
      <xdr:row>60</xdr:row>
      <xdr:rowOff>134801</xdr:rowOff>
    </xdr:to>
    <xdr:sp macro="" textlink="">
      <xdr:nvSpPr>
        <xdr:cNvPr id="155" name="円/楕円 154"/>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119578</xdr:rowOff>
    </xdr:from>
    <xdr:ext cx="762000" cy="259045"/>
    <xdr:sp macro="" textlink="">
      <xdr:nvSpPr>
        <xdr:cNvPr id="156" name="テキスト ボックス 155"/>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33201</xdr:rowOff>
    </xdr:from>
    <xdr:to>
      <xdr:col>3</xdr:col>
      <xdr:colOff>330200</xdr:colOff>
      <xdr:row>60</xdr:row>
      <xdr:rowOff>134801</xdr:rowOff>
    </xdr:to>
    <xdr:sp macro="" textlink="">
      <xdr:nvSpPr>
        <xdr:cNvPr id="157" name="円/楕円 156"/>
        <xdr:cNvSpPr/>
      </xdr:nvSpPr>
      <xdr:spPr>
        <a:xfrm>
          <a:off x="2286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119578</xdr:rowOff>
    </xdr:from>
    <xdr:ext cx="762000" cy="259045"/>
    <xdr:sp macro="" textlink="">
      <xdr:nvSpPr>
        <xdr:cNvPr id="158" name="テキスト ボックス 157"/>
        <xdr:cNvSpPr txBox="1"/>
      </xdr:nvSpPr>
      <xdr:spPr>
        <a:xfrm>
          <a:off x="1955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59" name="円/楕円 158"/>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9270</xdr:rowOff>
    </xdr:from>
    <xdr:ext cx="762000" cy="259045"/>
    <xdr:sp macro="" textlink="">
      <xdr:nvSpPr>
        <xdr:cNvPr id="160" name="テキスト ボックス 159"/>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人口１人当たりの人件費・物件費等の決算額については，平成</a:t>
          </a:r>
          <a:r>
            <a:rPr kumimoji="1" lang="en-US" altLang="ja-JP" sz="1300">
              <a:latin typeface="ＭＳ Ｐゴシック"/>
            </a:rPr>
            <a:t>22</a:t>
          </a:r>
          <a:r>
            <a:rPr kumimoji="1" lang="ja-JP" altLang="en-US" sz="1300">
              <a:latin typeface="ＭＳ Ｐゴシック"/>
            </a:rPr>
            <a:t>年度から類似団体を上回る状況が続いており，ほぼ横ばいで推移している。</a:t>
          </a:r>
          <a:endParaRPr kumimoji="1" lang="en-US" altLang="ja-JP" sz="1300">
            <a:latin typeface="ＭＳ Ｐゴシック"/>
          </a:endParaRPr>
        </a:p>
        <a:p>
          <a:r>
            <a:rPr kumimoji="1" lang="ja-JP" altLang="en-US" sz="1300">
              <a:latin typeface="ＭＳ Ｐゴシック"/>
            </a:rPr>
            <a:t>　人件費については「館山市定員適正化計画」に基づく</a:t>
          </a:r>
          <a:endParaRPr kumimoji="1" lang="en-US" altLang="ja-JP" sz="1300">
            <a:latin typeface="ＭＳ Ｐゴシック"/>
          </a:endParaRPr>
        </a:p>
        <a:p>
          <a:r>
            <a:rPr kumimoji="1" lang="ja-JP" altLang="en-US" sz="1300">
              <a:latin typeface="ＭＳ Ｐゴシック"/>
            </a:rPr>
            <a:t>定員管理の適正化により，物件費については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「第２次館山市行財政改革方針」に基づく取組を推進し，</a:t>
          </a:r>
          <a:r>
            <a:rPr kumimoji="1" lang="ja-JP" altLang="ja-JP" sz="1300">
              <a:solidFill>
                <a:schemeClr val="dk1"/>
              </a:solidFill>
              <a:effectLst/>
              <a:latin typeface="+mn-lt"/>
              <a:ea typeface="+mn-ea"/>
              <a:cs typeface="+mn-cs"/>
            </a:rPr>
            <a:t>費用の抑制を図る。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78065</xdr:rowOff>
    </xdr:from>
    <xdr:to>
      <xdr:col>7</xdr:col>
      <xdr:colOff>152400</xdr:colOff>
      <xdr:row>82</xdr:row>
      <xdr:rowOff>90579</xdr:rowOff>
    </xdr:to>
    <xdr:cxnSp macro="">
      <xdr:nvCxnSpPr>
        <xdr:cNvPr id="192" name="直線コネクタ 191"/>
        <xdr:cNvCxnSpPr/>
      </xdr:nvCxnSpPr>
      <xdr:spPr>
        <a:xfrm>
          <a:off x="4114800" y="14136965"/>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62230</xdr:rowOff>
    </xdr:from>
    <xdr:to>
      <xdr:col>6</xdr:col>
      <xdr:colOff>0</xdr:colOff>
      <xdr:row>82</xdr:row>
      <xdr:rowOff>78065</xdr:rowOff>
    </xdr:to>
    <xdr:cxnSp macro="">
      <xdr:nvCxnSpPr>
        <xdr:cNvPr id="195" name="直線コネクタ 194"/>
        <xdr:cNvCxnSpPr/>
      </xdr:nvCxnSpPr>
      <xdr:spPr>
        <a:xfrm>
          <a:off x="3225800" y="14121130"/>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62230</xdr:rowOff>
    </xdr:from>
    <xdr:to>
      <xdr:col>4</xdr:col>
      <xdr:colOff>482600</xdr:colOff>
      <xdr:row>82</xdr:row>
      <xdr:rowOff>71577</xdr:rowOff>
    </xdr:to>
    <xdr:cxnSp macro="">
      <xdr:nvCxnSpPr>
        <xdr:cNvPr id="198" name="直線コネクタ 197"/>
        <xdr:cNvCxnSpPr/>
      </xdr:nvCxnSpPr>
      <xdr:spPr>
        <a:xfrm flipV="1">
          <a:off x="2336800" y="1412113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52828</xdr:rowOff>
    </xdr:from>
    <xdr:to>
      <xdr:col>3</xdr:col>
      <xdr:colOff>279400</xdr:colOff>
      <xdr:row>82</xdr:row>
      <xdr:rowOff>71577</xdr:rowOff>
    </xdr:to>
    <xdr:cxnSp macro="">
      <xdr:nvCxnSpPr>
        <xdr:cNvPr id="201" name="直線コネクタ 200"/>
        <xdr:cNvCxnSpPr/>
      </xdr:nvCxnSpPr>
      <xdr:spPr>
        <a:xfrm>
          <a:off x="1447800" y="14111728"/>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141995</xdr:rowOff>
    </xdr:from>
    <xdr:ext cx="762000" cy="259045"/>
    <xdr:sp macro="" textlink="">
      <xdr:nvSpPr>
        <xdr:cNvPr id="205" name="テキスト ボックス 204"/>
        <xdr:cNvSpPr txBox="1"/>
      </xdr:nvSpPr>
      <xdr:spPr>
        <a:xfrm>
          <a:off x="1066800" y="14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39779</xdr:rowOff>
    </xdr:from>
    <xdr:to>
      <xdr:col>7</xdr:col>
      <xdr:colOff>203200</xdr:colOff>
      <xdr:row>82</xdr:row>
      <xdr:rowOff>141379</xdr:rowOff>
    </xdr:to>
    <xdr:sp macro="" textlink="">
      <xdr:nvSpPr>
        <xdr:cNvPr id="211" name="円/楕円 210"/>
        <xdr:cNvSpPr/>
      </xdr:nvSpPr>
      <xdr:spPr>
        <a:xfrm>
          <a:off x="4902200" y="140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132506</xdr:rowOff>
    </xdr:from>
    <xdr:ext cx="762000" cy="259045"/>
    <xdr:sp macro="" textlink="">
      <xdr:nvSpPr>
        <xdr:cNvPr id="212" name="人件費・物件費等の状況該当値テキスト"/>
        <xdr:cNvSpPr txBox="1"/>
      </xdr:nvSpPr>
      <xdr:spPr>
        <a:xfrm>
          <a:off x="5041900" y="140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27265</xdr:rowOff>
    </xdr:from>
    <xdr:to>
      <xdr:col>6</xdr:col>
      <xdr:colOff>50800</xdr:colOff>
      <xdr:row>82</xdr:row>
      <xdr:rowOff>128865</xdr:rowOff>
    </xdr:to>
    <xdr:sp macro="" textlink="">
      <xdr:nvSpPr>
        <xdr:cNvPr id="213" name="円/楕円 212"/>
        <xdr:cNvSpPr/>
      </xdr:nvSpPr>
      <xdr:spPr>
        <a:xfrm>
          <a:off x="4064000" y="140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139042</xdr:rowOff>
    </xdr:from>
    <xdr:ext cx="736600" cy="259045"/>
    <xdr:sp macro="" textlink="">
      <xdr:nvSpPr>
        <xdr:cNvPr id="214" name="テキスト ボックス 213"/>
        <xdr:cNvSpPr txBox="1"/>
      </xdr:nvSpPr>
      <xdr:spPr>
        <a:xfrm>
          <a:off x="3733800" y="13855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11430</xdr:rowOff>
    </xdr:from>
    <xdr:to>
      <xdr:col>4</xdr:col>
      <xdr:colOff>533400</xdr:colOff>
      <xdr:row>82</xdr:row>
      <xdr:rowOff>113030</xdr:rowOff>
    </xdr:to>
    <xdr:sp macro="" textlink="">
      <xdr:nvSpPr>
        <xdr:cNvPr id="215" name="円/楕円 214"/>
        <xdr:cNvSpPr/>
      </xdr:nvSpPr>
      <xdr:spPr>
        <a:xfrm>
          <a:off x="31750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123207</xdr:rowOff>
    </xdr:from>
    <xdr:ext cx="762000" cy="259045"/>
    <xdr:sp macro="" textlink="">
      <xdr:nvSpPr>
        <xdr:cNvPr id="216" name="テキスト ボックス 215"/>
        <xdr:cNvSpPr txBox="1"/>
      </xdr:nvSpPr>
      <xdr:spPr>
        <a:xfrm>
          <a:off x="2844800" y="138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20777</xdr:rowOff>
    </xdr:from>
    <xdr:to>
      <xdr:col>3</xdr:col>
      <xdr:colOff>330200</xdr:colOff>
      <xdr:row>82</xdr:row>
      <xdr:rowOff>122377</xdr:rowOff>
    </xdr:to>
    <xdr:sp macro="" textlink="">
      <xdr:nvSpPr>
        <xdr:cNvPr id="217" name="円/楕円 216"/>
        <xdr:cNvSpPr/>
      </xdr:nvSpPr>
      <xdr:spPr>
        <a:xfrm>
          <a:off x="2286000" y="140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132554</xdr:rowOff>
    </xdr:from>
    <xdr:ext cx="762000" cy="259045"/>
    <xdr:sp macro="" textlink="">
      <xdr:nvSpPr>
        <xdr:cNvPr id="218" name="テキスト ボックス 217"/>
        <xdr:cNvSpPr txBox="1"/>
      </xdr:nvSpPr>
      <xdr:spPr>
        <a:xfrm>
          <a:off x="1955800" y="138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2028</xdr:rowOff>
    </xdr:from>
    <xdr:to>
      <xdr:col>2</xdr:col>
      <xdr:colOff>127000</xdr:colOff>
      <xdr:row>82</xdr:row>
      <xdr:rowOff>103628</xdr:rowOff>
    </xdr:to>
    <xdr:sp macro="" textlink="">
      <xdr:nvSpPr>
        <xdr:cNvPr id="219" name="円/楕円 218"/>
        <xdr:cNvSpPr/>
      </xdr:nvSpPr>
      <xdr:spPr>
        <a:xfrm>
          <a:off x="1397000" y="140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113805</xdr:rowOff>
    </xdr:from>
    <xdr:ext cx="762000" cy="259045"/>
    <xdr:sp macro="" textlink="">
      <xdr:nvSpPr>
        <xdr:cNvPr id="220" name="テキスト ボックス 219"/>
        <xdr:cNvSpPr txBox="1"/>
      </xdr:nvSpPr>
      <xdr:spPr>
        <a:xfrm>
          <a:off x="1066800" y="138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ラスパイレス指数については，平成</a:t>
          </a:r>
          <a:r>
            <a:rPr kumimoji="1" lang="en-US" altLang="ja-JP" sz="1300">
              <a:latin typeface="ＭＳ Ｐゴシック"/>
            </a:rPr>
            <a:t>25</a:t>
          </a:r>
          <a:r>
            <a:rPr kumimoji="1" lang="ja-JP" altLang="en-US" sz="1300">
              <a:latin typeface="ＭＳ Ｐゴシック"/>
            </a:rPr>
            <a:t>年度と概ね同水準で推移しており，依然として類似団体を上回っている。</a:t>
          </a:r>
          <a:endParaRPr kumimoji="1" lang="en-US" altLang="ja-JP" sz="1300">
            <a:latin typeface="ＭＳ Ｐゴシック"/>
          </a:endParaRPr>
        </a:p>
        <a:p>
          <a:r>
            <a:rPr kumimoji="1" lang="ja-JP" altLang="en-US" sz="1300">
              <a:latin typeface="ＭＳ Ｐゴシック"/>
            </a:rPr>
            <a:t>　今後も昇給昇格の見直しの検討等により，給与の適正化に努める。</a:t>
          </a:r>
          <a:endParaRPr kumimoji="1" lang="en-US" altLang="ja-JP" sz="1300">
            <a:latin typeface="ＭＳ Ｐゴシック"/>
          </a:endParaRPr>
        </a:p>
        <a:p>
          <a:r>
            <a:rPr kumimoji="1" lang="ja-JP" altLang="en-US" sz="1300">
              <a:latin typeface="ＭＳ Ｐゴシック"/>
            </a:rPr>
            <a:t>　なお，国家公務員の時限的な給与改定特例法による措置がなかった場合のラスパイレス指数は，平成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97.2</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99.9</a:t>
          </a:r>
          <a:r>
            <a:rPr kumimoji="1" lang="ja-JP" altLang="en-US" sz="1300">
              <a:latin typeface="ＭＳ Ｐゴシック"/>
            </a:rPr>
            <a:t>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72644</xdr:rowOff>
    </xdr:from>
    <xdr:to>
      <xdr:col>24</xdr:col>
      <xdr:colOff>558800</xdr:colOff>
      <xdr:row>86</xdr:row>
      <xdr:rowOff>77470</xdr:rowOff>
    </xdr:to>
    <xdr:cxnSp macro="">
      <xdr:nvCxnSpPr>
        <xdr:cNvPr id="252" name="直線コネクタ 251"/>
        <xdr:cNvCxnSpPr/>
      </xdr:nvCxnSpPr>
      <xdr:spPr>
        <a:xfrm>
          <a:off x="16179800" y="1481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149606</xdr:rowOff>
    </xdr:to>
    <xdr:cxnSp macro="">
      <xdr:nvCxnSpPr>
        <xdr:cNvPr id="255" name="直線コネクタ 254"/>
        <xdr:cNvCxnSpPr/>
      </xdr:nvCxnSpPr>
      <xdr:spPr>
        <a:xfrm flipV="1">
          <a:off x="15290800" y="1481734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xdr:rowOff>
    </xdr:from>
    <xdr:to>
      <xdr:col>22</xdr:col>
      <xdr:colOff>203200</xdr:colOff>
      <xdr:row>88</xdr:row>
      <xdr:rowOff>149606</xdr:rowOff>
    </xdr:to>
    <xdr:cxnSp macro="">
      <xdr:nvCxnSpPr>
        <xdr:cNvPr id="258" name="直線コネクタ 257"/>
        <xdr:cNvCxnSpPr/>
      </xdr:nvCxnSpPr>
      <xdr:spPr>
        <a:xfrm>
          <a:off x="14401800" y="150924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142748</xdr:rowOff>
    </xdr:from>
    <xdr:to>
      <xdr:col>21</xdr:col>
      <xdr:colOff>0</xdr:colOff>
      <xdr:row>88</xdr:row>
      <xdr:rowOff>4826</xdr:rowOff>
    </xdr:to>
    <xdr:cxnSp macro="">
      <xdr:nvCxnSpPr>
        <xdr:cNvPr id="261" name="直線コネクタ 260"/>
        <xdr:cNvCxnSpPr/>
      </xdr:nvCxnSpPr>
      <xdr:spPr>
        <a:xfrm>
          <a:off x="13512800" y="1471599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65" name="テキスト ボックス 264"/>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1" name="円/楕円 270"/>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2"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3" name="円/楕円 272"/>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4" name="テキスト ボックス 273"/>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98806</xdr:rowOff>
    </xdr:from>
    <xdr:to>
      <xdr:col>22</xdr:col>
      <xdr:colOff>254000</xdr:colOff>
      <xdr:row>89</xdr:row>
      <xdr:rowOff>28956</xdr:rowOff>
    </xdr:to>
    <xdr:sp macro="" textlink="">
      <xdr:nvSpPr>
        <xdr:cNvPr id="275" name="円/楕円 274"/>
        <xdr:cNvSpPr/>
      </xdr:nvSpPr>
      <xdr:spPr>
        <a:xfrm>
          <a:off x="15240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13733</xdr:rowOff>
    </xdr:from>
    <xdr:ext cx="762000" cy="259045"/>
    <xdr:sp macro="" textlink="">
      <xdr:nvSpPr>
        <xdr:cNvPr id="276" name="テキスト ボックス 275"/>
        <xdr:cNvSpPr txBox="1"/>
      </xdr:nvSpPr>
      <xdr:spPr>
        <a:xfrm>
          <a:off x="14909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7" name="円/楕円 276"/>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8" name="テキスト ボックス 277"/>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91948</xdr:rowOff>
    </xdr:from>
    <xdr:to>
      <xdr:col>19</xdr:col>
      <xdr:colOff>533400</xdr:colOff>
      <xdr:row>86</xdr:row>
      <xdr:rowOff>22098</xdr:rowOff>
    </xdr:to>
    <xdr:sp macro="" textlink="">
      <xdr:nvSpPr>
        <xdr:cNvPr id="279" name="円/楕円 278"/>
        <xdr:cNvSpPr/>
      </xdr:nvSpPr>
      <xdr:spPr>
        <a:xfrm>
          <a:off x="13462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32275</xdr:rowOff>
    </xdr:from>
    <xdr:ext cx="762000" cy="259045"/>
    <xdr:sp macro="" textlink="">
      <xdr:nvSpPr>
        <xdr:cNvPr id="280" name="テキスト ボックス 279"/>
        <xdr:cNvSpPr txBox="1"/>
      </xdr:nvSpPr>
      <xdr:spPr>
        <a:xfrm>
          <a:off x="13131800" y="144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人口千人当たりの職員数は，平成２２年度から横ばいであり，類似団体を上回っている状況が続いている。</a:t>
          </a:r>
          <a:endParaRPr kumimoji="1" lang="en-US" altLang="ja-JP" sz="1200">
            <a:latin typeface="ＭＳ Ｐゴシック"/>
          </a:endParaRPr>
        </a:p>
        <a:p>
          <a:r>
            <a:rPr kumimoji="1" lang="ja-JP" altLang="en-US" sz="1200">
              <a:latin typeface="ＭＳ Ｐゴシック"/>
            </a:rPr>
            <a:t>　今後も「館山市定員適正化計画」に基づき，引き続き最小の経費で最大の効果を上げられるよう職員の資質向上に努め，少数精鋭の組織を維持する。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165584</xdr:rowOff>
    </xdr:from>
    <xdr:to>
      <xdr:col>24</xdr:col>
      <xdr:colOff>558800</xdr:colOff>
      <xdr:row>61</xdr:row>
      <xdr:rowOff>13667</xdr:rowOff>
    </xdr:to>
    <xdr:cxnSp macro="">
      <xdr:nvCxnSpPr>
        <xdr:cNvPr id="317" name="直線コネクタ 316"/>
        <xdr:cNvCxnSpPr/>
      </xdr:nvCxnSpPr>
      <xdr:spPr>
        <a:xfrm>
          <a:off x="16179800" y="10452584"/>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156391</xdr:rowOff>
    </xdr:from>
    <xdr:to>
      <xdr:col>23</xdr:col>
      <xdr:colOff>406400</xdr:colOff>
      <xdr:row>60</xdr:row>
      <xdr:rowOff>165584</xdr:rowOff>
    </xdr:to>
    <xdr:cxnSp macro="">
      <xdr:nvCxnSpPr>
        <xdr:cNvPr id="320" name="直線コネクタ 319"/>
        <xdr:cNvCxnSpPr/>
      </xdr:nvCxnSpPr>
      <xdr:spPr>
        <a:xfrm>
          <a:off x="15290800" y="1044339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152944</xdr:rowOff>
    </xdr:from>
    <xdr:to>
      <xdr:col>22</xdr:col>
      <xdr:colOff>203200</xdr:colOff>
      <xdr:row>60</xdr:row>
      <xdr:rowOff>156391</xdr:rowOff>
    </xdr:to>
    <xdr:cxnSp macro="">
      <xdr:nvCxnSpPr>
        <xdr:cNvPr id="323" name="直線コネクタ 322"/>
        <xdr:cNvCxnSpPr/>
      </xdr:nvCxnSpPr>
      <xdr:spPr>
        <a:xfrm>
          <a:off x="14401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152944</xdr:rowOff>
    </xdr:from>
    <xdr:to>
      <xdr:col>21</xdr:col>
      <xdr:colOff>0</xdr:colOff>
      <xdr:row>60</xdr:row>
      <xdr:rowOff>158690</xdr:rowOff>
    </xdr:to>
    <xdr:cxnSp macro="">
      <xdr:nvCxnSpPr>
        <xdr:cNvPr id="326" name="直線コネクタ 325"/>
        <xdr:cNvCxnSpPr/>
      </xdr:nvCxnSpPr>
      <xdr:spPr>
        <a:xfrm flipV="1">
          <a:off x="13512800" y="1043994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0" name="テキスト ボックス 329"/>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134317</xdr:rowOff>
    </xdr:from>
    <xdr:to>
      <xdr:col>24</xdr:col>
      <xdr:colOff>609600</xdr:colOff>
      <xdr:row>61</xdr:row>
      <xdr:rowOff>64467</xdr:rowOff>
    </xdr:to>
    <xdr:sp macro="" textlink="">
      <xdr:nvSpPr>
        <xdr:cNvPr id="336" name="円/楕円 335"/>
        <xdr:cNvSpPr/>
      </xdr:nvSpPr>
      <xdr:spPr>
        <a:xfrm>
          <a:off x="169672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150844</xdr:rowOff>
    </xdr:from>
    <xdr:ext cx="762000" cy="259045"/>
    <xdr:sp macro="" textlink="">
      <xdr:nvSpPr>
        <xdr:cNvPr id="337" name="定員管理の状況該当値テキスト"/>
        <xdr:cNvSpPr txBox="1"/>
      </xdr:nvSpPr>
      <xdr:spPr>
        <a:xfrm>
          <a:off x="17106900" y="1026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114784</xdr:rowOff>
    </xdr:from>
    <xdr:to>
      <xdr:col>23</xdr:col>
      <xdr:colOff>457200</xdr:colOff>
      <xdr:row>61</xdr:row>
      <xdr:rowOff>44934</xdr:rowOff>
    </xdr:to>
    <xdr:sp macro="" textlink="">
      <xdr:nvSpPr>
        <xdr:cNvPr id="338" name="円/楕円 337"/>
        <xdr:cNvSpPr/>
      </xdr:nvSpPr>
      <xdr:spPr>
        <a:xfrm>
          <a:off x="16129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55111</xdr:rowOff>
    </xdr:from>
    <xdr:ext cx="736600" cy="259045"/>
    <xdr:sp macro="" textlink="">
      <xdr:nvSpPr>
        <xdr:cNvPr id="339" name="テキスト ボックス 338"/>
        <xdr:cNvSpPr txBox="1"/>
      </xdr:nvSpPr>
      <xdr:spPr>
        <a:xfrm>
          <a:off x="15798800" y="1017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105591</xdr:rowOff>
    </xdr:from>
    <xdr:to>
      <xdr:col>22</xdr:col>
      <xdr:colOff>254000</xdr:colOff>
      <xdr:row>61</xdr:row>
      <xdr:rowOff>35741</xdr:rowOff>
    </xdr:to>
    <xdr:sp macro="" textlink="">
      <xdr:nvSpPr>
        <xdr:cNvPr id="340" name="円/楕円 339"/>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41" name="テキスト ボックス 34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102144</xdr:rowOff>
    </xdr:from>
    <xdr:to>
      <xdr:col>21</xdr:col>
      <xdr:colOff>50800</xdr:colOff>
      <xdr:row>61</xdr:row>
      <xdr:rowOff>32294</xdr:rowOff>
    </xdr:to>
    <xdr:sp macro="" textlink="">
      <xdr:nvSpPr>
        <xdr:cNvPr id="342" name="円/楕円 341"/>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42471</xdr:rowOff>
    </xdr:from>
    <xdr:ext cx="762000" cy="259045"/>
    <xdr:sp macro="" textlink="">
      <xdr:nvSpPr>
        <xdr:cNvPr id="343" name="テキスト ボックス 342"/>
        <xdr:cNvSpPr txBox="1"/>
      </xdr:nvSpPr>
      <xdr:spPr>
        <a:xfrm>
          <a:off x="14020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107890</xdr:rowOff>
    </xdr:from>
    <xdr:to>
      <xdr:col>19</xdr:col>
      <xdr:colOff>533400</xdr:colOff>
      <xdr:row>61</xdr:row>
      <xdr:rowOff>38040</xdr:rowOff>
    </xdr:to>
    <xdr:sp macro="" textlink="">
      <xdr:nvSpPr>
        <xdr:cNvPr id="344" name="円/楕円 343"/>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48217</xdr:rowOff>
    </xdr:from>
    <xdr:ext cx="762000" cy="259045"/>
    <xdr:sp macro="" textlink="">
      <xdr:nvSpPr>
        <xdr:cNvPr id="345" name="テキスト ボックス 344"/>
        <xdr:cNvSpPr txBox="1"/>
      </xdr:nvSpPr>
      <xdr:spPr>
        <a:xfrm>
          <a:off x="13131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過去に借り入れた大規模事業に係る地方債の償還が終了したことや，普通交付税，地方消費税交付金の増などにより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実質公債費</a:t>
          </a:r>
          <a:r>
            <a:rPr kumimoji="1" lang="ja-JP" altLang="ja-JP" sz="1200">
              <a:solidFill>
                <a:schemeClr val="dk1"/>
              </a:solidFill>
              <a:effectLst/>
              <a:latin typeface="+mn-lt"/>
              <a:ea typeface="+mn-ea"/>
              <a:cs typeface="+mn-cs"/>
            </a:rPr>
            <a:t>比率は</a:t>
          </a:r>
          <a:r>
            <a:rPr kumimoji="1" lang="ja-JP" altLang="en-US" sz="1200">
              <a:solidFill>
                <a:schemeClr val="dk1"/>
              </a:solidFill>
              <a:effectLst/>
              <a:latin typeface="+mn-lt"/>
              <a:ea typeface="+mn-ea"/>
              <a:cs typeface="+mn-cs"/>
            </a:rPr>
            <a:t>近年</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しており，</a:t>
          </a:r>
          <a:r>
            <a:rPr kumimoji="1" lang="ja-JP" altLang="ja-JP" sz="1200">
              <a:solidFill>
                <a:schemeClr val="dk1"/>
              </a:solidFill>
              <a:effectLst/>
              <a:latin typeface="+mn-lt"/>
              <a:ea typeface="+mn-ea"/>
              <a:cs typeface="+mn-cs"/>
            </a:rPr>
            <a:t>類似団体の平均を</a:t>
          </a:r>
          <a:r>
            <a:rPr kumimoji="1" lang="ja-JP" altLang="en-US" sz="1200">
              <a:solidFill>
                <a:schemeClr val="dk1"/>
              </a:solidFill>
              <a:effectLst/>
              <a:latin typeface="+mn-lt"/>
              <a:ea typeface="+mn-ea"/>
              <a:cs typeface="+mn-cs"/>
            </a:rPr>
            <a:t>上回っている状況が続いている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latin typeface="ＭＳ Ｐゴシック"/>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次館山市行財政改革方針」に基</a:t>
          </a:r>
          <a:r>
            <a:rPr kumimoji="1" lang="ja-JP" altLang="en-US" sz="1200">
              <a:solidFill>
                <a:schemeClr val="dk1"/>
              </a:solidFill>
              <a:effectLst/>
              <a:latin typeface="+mn-lt"/>
              <a:ea typeface="+mn-ea"/>
              <a:cs typeface="+mn-cs"/>
            </a:rPr>
            <a:t>づき</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公共施設マネジメントを推進することで投資事業を精査し，計画的に実施することで，起債の新規発行の抑制に努める。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59817</xdr:rowOff>
    </xdr:from>
    <xdr:to>
      <xdr:col>24</xdr:col>
      <xdr:colOff>558800</xdr:colOff>
      <xdr:row>37</xdr:row>
      <xdr:rowOff>86360</xdr:rowOff>
    </xdr:to>
    <xdr:cxnSp macro="">
      <xdr:nvCxnSpPr>
        <xdr:cNvPr id="377" name="直線コネクタ 376"/>
        <xdr:cNvCxnSpPr/>
      </xdr:nvCxnSpPr>
      <xdr:spPr>
        <a:xfrm flipV="1">
          <a:off x="16179800" y="640346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37</xdr:row>
      <xdr:rowOff>96012</xdr:rowOff>
    </xdr:to>
    <xdr:cxnSp macro="">
      <xdr:nvCxnSpPr>
        <xdr:cNvPr id="380" name="直線コネクタ 379"/>
        <xdr:cNvCxnSpPr/>
      </xdr:nvCxnSpPr>
      <xdr:spPr>
        <a:xfrm flipV="1">
          <a:off x="15290800" y="64300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96012</xdr:rowOff>
    </xdr:from>
    <xdr:to>
      <xdr:col>22</xdr:col>
      <xdr:colOff>203200</xdr:colOff>
      <xdr:row>37</xdr:row>
      <xdr:rowOff>103251</xdr:rowOff>
    </xdr:to>
    <xdr:cxnSp macro="">
      <xdr:nvCxnSpPr>
        <xdr:cNvPr id="383" name="直線コネクタ 382"/>
        <xdr:cNvCxnSpPr/>
      </xdr:nvCxnSpPr>
      <xdr:spPr>
        <a:xfrm flipV="1">
          <a:off x="14401800" y="643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98425</xdr:rowOff>
    </xdr:from>
    <xdr:to>
      <xdr:col>21</xdr:col>
      <xdr:colOff>0</xdr:colOff>
      <xdr:row>37</xdr:row>
      <xdr:rowOff>103251</xdr:rowOff>
    </xdr:to>
    <xdr:cxnSp macro="">
      <xdr:nvCxnSpPr>
        <xdr:cNvPr id="386" name="直線コネクタ 385"/>
        <xdr:cNvCxnSpPr/>
      </xdr:nvCxnSpPr>
      <xdr:spPr>
        <a:xfrm>
          <a:off x="13512800" y="644207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92854</xdr:rowOff>
    </xdr:from>
    <xdr:ext cx="762000" cy="259045"/>
    <xdr:sp macro="" textlink="">
      <xdr:nvSpPr>
        <xdr:cNvPr id="390" name="テキスト ボックス 389"/>
        <xdr:cNvSpPr txBox="1"/>
      </xdr:nvSpPr>
      <xdr:spPr>
        <a:xfrm>
          <a:off x="13131800" y="66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9017</xdr:rowOff>
    </xdr:from>
    <xdr:to>
      <xdr:col>24</xdr:col>
      <xdr:colOff>609600</xdr:colOff>
      <xdr:row>37</xdr:row>
      <xdr:rowOff>110617</xdr:rowOff>
    </xdr:to>
    <xdr:sp macro="" textlink="">
      <xdr:nvSpPr>
        <xdr:cNvPr id="396" name="円/楕円 395"/>
        <xdr:cNvSpPr/>
      </xdr:nvSpPr>
      <xdr:spPr>
        <a:xfrm>
          <a:off x="16967200" y="6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101744</xdr:rowOff>
    </xdr:from>
    <xdr:ext cx="762000" cy="259045"/>
    <xdr:sp macro="" textlink="">
      <xdr:nvSpPr>
        <xdr:cNvPr id="397" name="公債費負担の状況該当値テキスト"/>
        <xdr:cNvSpPr txBox="1"/>
      </xdr:nvSpPr>
      <xdr:spPr>
        <a:xfrm>
          <a:off x="17106900" y="62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398" name="円/楕円 397"/>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399" name="テキスト ボックス 398"/>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45212</xdr:rowOff>
    </xdr:from>
    <xdr:to>
      <xdr:col>22</xdr:col>
      <xdr:colOff>254000</xdr:colOff>
      <xdr:row>37</xdr:row>
      <xdr:rowOff>146812</xdr:rowOff>
    </xdr:to>
    <xdr:sp macro="" textlink="">
      <xdr:nvSpPr>
        <xdr:cNvPr id="400" name="円/楕円 399"/>
        <xdr:cNvSpPr/>
      </xdr:nvSpPr>
      <xdr:spPr>
        <a:xfrm>
          <a:off x="1524000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156989</xdr:rowOff>
    </xdr:from>
    <xdr:ext cx="762000" cy="259045"/>
    <xdr:sp macro="" textlink="">
      <xdr:nvSpPr>
        <xdr:cNvPr id="401" name="テキスト ボックス 400"/>
        <xdr:cNvSpPr txBox="1"/>
      </xdr:nvSpPr>
      <xdr:spPr>
        <a:xfrm>
          <a:off x="14909800" y="615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52451</xdr:rowOff>
    </xdr:from>
    <xdr:to>
      <xdr:col>21</xdr:col>
      <xdr:colOff>50800</xdr:colOff>
      <xdr:row>37</xdr:row>
      <xdr:rowOff>154051</xdr:rowOff>
    </xdr:to>
    <xdr:sp macro="" textlink="">
      <xdr:nvSpPr>
        <xdr:cNvPr id="402" name="円/楕円 401"/>
        <xdr:cNvSpPr/>
      </xdr:nvSpPr>
      <xdr:spPr>
        <a:xfrm>
          <a:off x="14351000" y="63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164228</xdr:rowOff>
    </xdr:from>
    <xdr:ext cx="762000" cy="259045"/>
    <xdr:sp macro="" textlink="">
      <xdr:nvSpPr>
        <xdr:cNvPr id="403" name="テキスト ボックス 402"/>
        <xdr:cNvSpPr txBox="1"/>
      </xdr:nvSpPr>
      <xdr:spPr>
        <a:xfrm>
          <a:off x="14020800" y="61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47625</xdr:rowOff>
    </xdr:from>
    <xdr:to>
      <xdr:col>19</xdr:col>
      <xdr:colOff>533400</xdr:colOff>
      <xdr:row>37</xdr:row>
      <xdr:rowOff>149225</xdr:rowOff>
    </xdr:to>
    <xdr:sp macro="" textlink="">
      <xdr:nvSpPr>
        <xdr:cNvPr id="404" name="円/楕円 403"/>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159402</xdr:rowOff>
    </xdr:from>
    <xdr:ext cx="762000" cy="259045"/>
    <xdr:sp macro="" textlink="">
      <xdr:nvSpPr>
        <xdr:cNvPr id="405" name="テキスト ボックス 404"/>
        <xdr:cNvSpPr txBox="1"/>
      </xdr:nvSpPr>
      <xdr:spPr>
        <a:xfrm>
          <a:off x="1313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退職手当負担見込額の減少や，普通交付税，地方消費税交付金の増などにより，将来負担比率は近年減少傾向にあるものの，平成</a:t>
          </a:r>
          <a:r>
            <a:rPr kumimoji="1" lang="en-US" altLang="ja-JP" sz="1200">
              <a:latin typeface="ＭＳ Ｐゴシック"/>
            </a:rPr>
            <a:t>26</a:t>
          </a:r>
          <a:r>
            <a:rPr kumimoji="1" lang="ja-JP" altLang="en-US" sz="1200">
              <a:latin typeface="ＭＳ Ｐゴシック"/>
            </a:rPr>
            <a:t>年度にあっては類似団体の平均を若干下回っている。</a:t>
          </a:r>
          <a:endParaRPr kumimoji="1" lang="en-US" altLang="ja-JP" sz="1200">
            <a:latin typeface="ＭＳ Ｐゴシック"/>
          </a:endParaRPr>
        </a:p>
        <a:p>
          <a:r>
            <a:rPr kumimoji="1" lang="ja-JP" altLang="en-US" sz="1200">
              <a:latin typeface="ＭＳ Ｐゴシック"/>
            </a:rPr>
            <a:t>　今後も施設やインフラの老朽化に対する事業等が見込まれ，それに伴い公債費も増加することが予想されるが，</a:t>
          </a: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次館山市行財政改革方針」に基づき，公共施設マネジメントを推進することで投資事業を</a:t>
          </a:r>
          <a:r>
            <a:rPr kumimoji="1" lang="ja-JP" altLang="en-US" sz="1200">
              <a:solidFill>
                <a:schemeClr val="dk1"/>
              </a:solidFill>
              <a:effectLst/>
              <a:latin typeface="+mn-lt"/>
              <a:ea typeface="+mn-ea"/>
              <a:cs typeface="+mn-cs"/>
            </a:rPr>
            <a:t>精査し，計画的に実施することで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起債の</a:t>
          </a:r>
          <a:r>
            <a:rPr kumimoji="1" lang="ja-JP" altLang="ja-JP" sz="1200">
              <a:solidFill>
                <a:schemeClr val="dk1"/>
              </a:solidFill>
              <a:effectLst/>
              <a:latin typeface="+mn-lt"/>
              <a:ea typeface="+mn-ea"/>
              <a:cs typeface="+mn-cs"/>
            </a:rPr>
            <a:t>新規発行の抑制</a:t>
          </a:r>
          <a:r>
            <a:rPr kumimoji="1" lang="ja-JP" altLang="en-US" sz="1200">
              <a:solidFill>
                <a:schemeClr val="dk1"/>
              </a:solidFill>
              <a:effectLst/>
              <a:latin typeface="+mn-lt"/>
              <a:ea typeface="+mn-ea"/>
              <a:cs typeface="+mn-cs"/>
            </a:rPr>
            <a:t>に</a:t>
          </a:r>
          <a:r>
            <a:rPr kumimoji="1" lang="ja-JP" altLang="en-US" sz="1200">
              <a:latin typeface="ＭＳ Ｐゴシック"/>
            </a:rPr>
            <a:t>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104891</xdr:rowOff>
    </xdr:from>
    <xdr:to>
      <xdr:col>24</xdr:col>
      <xdr:colOff>558800</xdr:colOff>
      <xdr:row>14</xdr:row>
      <xdr:rowOff>105696</xdr:rowOff>
    </xdr:to>
    <xdr:cxnSp macro="">
      <xdr:nvCxnSpPr>
        <xdr:cNvPr id="439" name="直線コネクタ 438"/>
        <xdr:cNvCxnSpPr/>
      </xdr:nvCxnSpPr>
      <xdr:spPr>
        <a:xfrm flipV="1">
          <a:off x="16179800" y="2505191"/>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105696</xdr:rowOff>
    </xdr:from>
    <xdr:to>
      <xdr:col>23</xdr:col>
      <xdr:colOff>406400</xdr:colOff>
      <xdr:row>14</xdr:row>
      <xdr:rowOff>112533</xdr:rowOff>
    </xdr:to>
    <xdr:cxnSp macro="">
      <xdr:nvCxnSpPr>
        <xdr:cNvPr id="442" name="直線コネクタ 441"/>
        <xdr:cNvCxnSpPr/>
      </xdr:nvCxnSpPr>
      <xdr:spPr>
        <a:xfrm flipV="1">
          <a:off x="15290800" y="2505996"/>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112533</xdr:rowOff>
    </xdr:from>
    <xdr:to>
      <xdr:col>22</xdr:col>
      <xdr:colOff>203200</xdr:colOff>
      <xdr:row>14</xdr:row>
      <xdr:rowOff>129423</xdr:rowOff>
    </xdr:to>
    <xdr:cxnSp macro="">
      <xdr:nvCxnSpPr>
        <xdr:cNvPr id="445" name="直線コネクタ 444"/>
        <xdr:cNvCxnSpPr/>
      </xdr:nvCxnSpPr>
      <xdr:spPr>
        <a:xfrm flipV="1">
          <a:off x="14401800" y="251283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129423</xdr:rowOff>
    </xdr:from>
    <xdr:to>
      <xdr:col>21</xdr:col>
      <xdr:colOff>0</xdr:colOff>
      <xdr:row>14</xdr:row>
      <xdr:rowOff>152347</xdr:rowOff>
    </xdr:to>
    <xdr:cxnSp macro="">
      <xdr:nvCxnSpPr>
        <xdr:cNvPr id="448" name="直線コネクタ 447"/>
        <xdr:cNvCxnSpPr/>
      </xdr:nvCxnSpPr>
      <xdr:spPr>
        <a:xfrm flipV="1">
          <a:off x="13512800" y="252972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1" name="フローチャート : 判断 450"/>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37048</xdr:rowOff>
    </xdr:from>
    <xdr:ext cx="762000" cy="259045"/>
    <xdr:sp macro="" textlink="">
      <xdr:nvSpPr>
        <xdr:cNvPr id="452" name="テキスト ボックス 451"/>
        <xdr:cNvSpPr txBox="1"/>
      </xdr:nvSpPr>
      <xdr:spPr>
        <a:xfrm>
          <a:off x="13131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54091</xdr:rowOff>
    </xdr:from>
    <xdr:to>
      <xdr:col>24</xdr:col>
      <xdr:colOff>609600</xdr:colOff>
      <xdr:row>14</xdr:row>
      <xdr:rowOff>155691</xdr:rowOff>
    </xdr:to>
    <xdr:sp macro="" textlink="">
      <xdr:nvSpPr>
        <xdr:cNvPr id="458" name="円/楕円 457"/>
        <xdr:cNvSpPr/>
      </xdr:nvSpPr>
      <xdr:spPr>
        <a:xfrm>
          <a:off x="16967200" y="24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26168</xdr:rowOff>
    </xdr:from>
    <xdr:ext cx="762000" cy="259045"/>
    <xdr:sp macro="" textlink="">
      <xdr:nvSpPr>
        <xdr:cNvPr id="459" name="将来負担の状況該当値テキスト"/>
        <xdr:cNvSpPr txBox="1"/>
      </xdr:nvSpPr>
      <xdr:spPr>
        <a:xfrm>
          <a:off x="17106900" y="242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54896</xdr:rowOff>
    </xdr:from>
    <xdr:to>
      <xdr:col>23</xdr:col>
      <xdr:colOff>457200</xdr:colOff>
      <xdr:row>14</xdr:row>
      <xdr:rowOff>156496</xdr:rowOff>
    </xdr:to>
    <xdr:sp macro="" textlink="">
      <xdr:nvSpPr>
        <xdr:cNvPr id="460" name="円/楕円 459"/>
        <xdr:cNvSpPr/>
      </xdr:nvSpPr>
      <xdr:spPr>
        <a:xfrm>
          <a:off x="16129000" y="2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141273</xdr:rowOff>
    </xdr:from>
    <xdr:ext cx="736600" cy="259045"/>
    <xdr:sp macro="" textlink="">
      <xdr:nvSpPr>
        <xdr:cNvPr id="461" name="テキスト ボックス 460"/>
        <xdr:cNvSpPr txBox="1"/>
      </xdr:nvSpPr>
      <xdr:spPr>
        <a:xfrm>
          <a:off x="15798800" y="254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61733</xdr:rowOff>
    </xdr:from>
    <xdr:to>
      <xdr:col>22</xdr:col>
      <xdr:colOff>254000</xdr:colOff>
      <xdr:row>14</xdr:row>
      <xdr:rowOff>163333</xdr:rowOff>
    </xdr:to>
    <xdr:sp macro="" textlink="">
      <xdr:nvSpPr>
        <xdr:cNvPr id="462" name="円/楕円 461"/>
        <xdr:cNvSpPr/>
      </xdr:nvSpPr>
      <xdr:spPr>
        <a:xfrm>
          <a:off x="15240000" y="24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2060</xdr:rowOff>
    </xdr:from>
    <xdr:ext cx="762000" cy="259045"/>
    <xdr:sp macro="" textlink="">
      <xdr:nvSpPr>
        <xdr:cNvPr id="463" name="テキスト ボックス 462"/>
        <xdr:cNvSpPr txBox="1"/>
      </xdr:nvSpPr>
      <xdr:spPr>
        <a:xfrm>
          <a:off x="14909800" y="223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78623</xdr:rowOff>
    </xdr:from>
    <xdr:to>
      <xdr:col>21</xdr:col>
      <xdr:colOff>50800</xdr:colOff>
      <xdr:row>15</xdr:row>
      <xdr:rowOff>8773</xdr:rowOff>
    </xdr:to>
    <xdr:sp macro="" textlink="">
      <xdr:nvSpPr>
        <xdr:cNvPr id="464" name="円/楕円 463"/>
        <xdr:cNvSpPr/>
      </xdr:nvSpPr>
      <xdr:spPr>
        <a:xfrm>
          <a:off x="14351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18950</xdr:rowOff>
    </xdr:from>
    <xdr:ext cx="762000" cy="259045"/>
    <xdr:sp macro="" textlink="">
      <xdr:nvSpPr>
        <xdr:cNvPr id="465" name="テキスト ボックス 464"/>
        <xdr:cNvSpPr txBox="1"/>
      </xdr:nvSpPr>
      <xdr:spPr>
        <a:xfrm>
          <a:off x="14020800" y="224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101547</xdr:rowOff>
    </xdr:from>
    <xdr:to>
      <xdr:col>19</xdr:col>
      <xdr:colOff>533400</xdr:colOff>
      <xdr:row>15</xdr:row>
      <xdr:rowOff>31697</xdr:rowOff>
    </xdr:to>
    <xdr:sp macro="" textlink="">
      <xdr:nvSpPr>
        <xdr:cNvPr id="466" name="円/楕円 465"/>
        <xdr:cNvSpPr/>
      </xdr:nvSpPr>
      <xdr:spPr>
        <a:xfrm>
          <a:off x="13462000" y="25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16474</xdr:rowOff>
    </xdr:from>
    <xdr:ext cx="762000" cy="259045"/>
    <xdr:sp macro="" textlink="">
      <xdr:nvSpPr>
        <xdr:cNvPr id="467" name="テキスト ボックス 466"/>
        <xdr:cNvSpPr txBox="1"/>
      </xdr:nvSpPr>
      <xdr:spPr>
        <a:xfrm>
          <a:off x="13131800" y="258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48,749
48,406
110.15
18,641,890
17,776,137
752,839
10,755,865
17,144,152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人件費に係る経常収支比率は類似団体平均を上回る。</a:t>
          </a:r>
          <a:endParaRPr kumimoji="1" lang="en-US" altLang="ja-JP" sz="1200">
            <a:latin typeface="ＭＳ Ｐゴシック"/>
          </a:endParaRPr>
        </a:p>
        <a:p>
          <a:r>
            <a:rPr kumimoji="1" lang="ja-JP" altLang="en-US" sz="1200">
              <a:latin typeface="ＭＳ Ｐゴシック"/>
            </a:rPr>
            <a:t>　職員給料や期末勤勉手当，時間外勤務手当の増加などにより，平成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1.2</a:t>
          </a:r>
          <a:r>
            <a:rPr kumimoji="1" lang="ja-JP" altLang="en-US" sz="1200">
              <a:latin typeface="ＭＳ Ｐゴシック"/>
            </a:rPr>
            <a:t>ポイント（＋</a:t>
          </a:r>
          <a:r>
            <a:rPr kumimoji="1" lang="en-US" altLang="ja-JP" sz="1200">
              <a:latin typeface="ＭＳ Ｐゴシック"/>
            </a:rPr>
            <a:t>95,320</a:t>
          </a:r>
          <a:r>
            <a:rPr kumimoji="1" lang="ja-JP" altLang="en-US" sz="1200">
              <a:latin typeface="ＭＳ Ｐゴシック"/>
            </a:rPr>
            <a:t>千円）上昇するなど，市独自の給与カットが終了した平成</a:t>
          </a:r>
          <a:r>
            <a:rPr kumimoji="1" lang="en-US" altLang="ja-JP" sz="1200">
              <a:latin typeface="ＭＳ Ｐゴシック"/>
            </a:rPr>
            <a:t>24</a:t>
          </a:r>
          <a:r>
            <a:rPr kumimoji="1" lang="ja-JP" altLang="en-US" sz="1200">
              <a:latin typeface="ＭＳ Ｐゴシック"/>
            </a:rPr>
            <a:t>年度以降，費用は増加傾向にある。</a:t>
          </a:r>
          <a:endParaRPr kumimoji="1" lang="en-US" altLang="ja-JP" sz="1200">
            <a:latin typeface="ＭＳ Ｐゴシック"/>
          </a:endParaRPr>
        </a:p>
        <a:p>
          <a:r>
            <a:rPr kumimoji="1" lang="ja-JP" altLang="en-US" sz="1200">
              <a:latin typeface="ＭＳ Ｐゴシック"/>
            </a:rPr>
            <a:t>　今後は「第</a:t>
          </a:r>
          <a:r>
            <a:rPr kumimoji="1" lang="en-US" altLang="ja-JP" sz="1200">
              <a:latin typeface="ＭＳ Ｐゴシック"/>
            </a:rPr>
            <a:t>2</a:t>
          </a:r>
          <a:r>
            <a:rPr kumimoji="1" lang="ja-JP" altLang="en-US" sz="1200">
              <a:latin typeface="ＭＳ Ｐゴシック"/>
            </a:rPr>
            <a:t>次館山市行財政改革方針」及び「定員適正化計画」に基づき，人件費の再点検や，振替休日，フレックス勤務の活用，柔軟で適切な人員配置等による時間外勤務手当の削減により人件費の抑制に努める。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168910</xdr:rowOff>
    </xdr:to>
    <xdr:cxnSp macro="">
      <xdr:nvCxnSpPr>
        <xdr:cNvPr id="64" name="直線コネクタ 63"/>
        <xdr:cNvCxnSpPr/>
      </xdr:nvCxnSpPr>
      <xdr:spPr>
        <a:xfrm>
          <a:off x="3987800" y="6421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77470</xdr:rowOff>
    </xdr:to>
    <xdr:cxnSp macro="">
      <xdr:nvCxnSpPr>
        <xdr:cNvPr id="67" name="直線コネクタ 66"/>
        <xdr:cNvCxnSpPr/>
      </xdr:nvCxnSpPr>
      <xdr:spPr>
        <a:xfrm>
          <a:off x="3098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62230</xdr:rowOff>
    </xdr:to>
    <xdr:cxnSp macro="">
      <xdr:nvCxnSpPr>
        <xdr:cNvPr id="70" name="直線コネクタ 69"/>
        <xdr:cNvCxnSpPr/>
      </xdr:nvCxnSpPr>
      <xdr:spPr>
        <a:xfrm flipV="1">
          <a:off x="2209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62230</xdr:rowOff>
    </xdr:to>
    <xdr:cxnSp macro="">
      <xdr:nvCxnSpPr>
        <xdr:cNvPr id="73" name="直線コネクタ 72"/>
        <xdr:cNvCxnSpPr/>
      </xdr:nvCxnSpPr>
      <xdr:spPr>
        <a:xfrm>
          <a:off x="1320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3" name="円/楕円 82"/>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4"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7" name="円/楕円 86"/>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8" name="テキスト ボックス 87"/>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0" name="テキスト ボックス 89"/>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1" name="円/楕円 90"/>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2" name="テキスト ボックス 91"/>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物件費に係る経常収支比率は平成</a:t>
          </a:r>
          <a:r>
            <a:rPr kumimoji="1" lang="en-US" altLang="ja-JP" sz="1200">
              <a:latin typeface="ＭＳ Ｐゴシック"/>
            </a:rPr>
            <a:t>23</a:t>
          </a:r>
          <a:r>
            <a:rPr kumimoji="1" lang="ja-JP" altLang="en-US" sz="1200">
              <a:latin typeface="ＭＳ Ｐゴシック"/>
            </a:rPr>
            <a:t>年度から類似団体平均を上回る状況が続いており，増加傾向にある。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0.4</a:t>
          </a:r>
          <a:r>
            <a:rPr kumimoji="1" lang="ja-JP" altLang="en-US" sz="1200">
              <a:latin typeface="ＭＳ Ｐゴシック"/>
            </a:rPr>
            <a:t>ポイント（</a:t>
          </a:r>
          <a:r>
            <a:rPr kumimoji="1" lang="en-US" altLang="ja-JP" sz="1200">
              <a:latin typeface="ＭＳ Ｐゴシック"/>
            </a:rPr>
            <a:t>+117,216</a:t>
          </a:r>
          <a:r>
            <a:rPr kumimoji="1" lang="ja-JP" altLang="en-US" sz="1200">
              <a:latin typeface="ＭＳ Ｐゴシック"/>
            </a:rPr>
            <a:t>千円）上昇している。</a:t>
          </a:r>
          <a:endParaRPr kumimoji="1" lang="en-US" altLang="ja-JP" sz="1200">
            <a:latin typeface="ＭＳ Ｐゴシック"/>
          </a:endParaRPr>
        </a:p>
        <a:p>
          <a:r>
            <a:rPr kumimoji="1" lang="ja-JP" altLang="en-US" sz="1200">
              <a:latin typeface="ＭＳ Ｐゴシック"/>
            </a:rPr>
            <a:t>　要因としては，施設老朽化による維持費の増加，民間委託推進などの影響と考えられる。</a:t>
          </a:r>
          <a:endParaRPr kumimoji="1" lang="en-US" altLang="ja-JP" sz="1200">
            <a:latin typeface="ＭＳ Ｐゴシック"/>
          </a:endParaRPr>
        </a:p>
        <a:p>
          <a:r>
            <a:rPr kumimoji="1" lang="ja-JP" altLang="en-US" sz="1200">
              <a:latin typeface="ＭＳ Ｐゴシック"/>
            </a:rPr>
            <a:t>　今後もこの傾向が続くことが予想されるが，節約の徹底，各種施設の効率的な運営，統合，民営化，廃止の検討等により，費用の抑制を図る。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102507</xdr:rowOff>
    </xdr:to>
    <xdr:cxnSp macro="">
      <xdr:nvCxnSpPr>
        <xdr:cNvPr id="127" name="直線コネクタ 126"/>
        <xdr:cNvCxnSpPr/>
      </xdr:nvCxnSpPr>
      <xdr:spPr>
        <a:xfrm>
          <a:off x="15671800" y="2973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58964</xdr:rowOff>
    </xdr:to>
    <xdr:cxnSp macro="">
      <xdr:nvCxnSpPr>
        <xdr:cNvPr id="130" name="直線コネクタ 129"/>
        <xdr:cNvCxnSpPr/>
      </xdr:nvCxnSpPr>
      <xdr:spPr>
        <a:xfrm>
          <a:off x="14782800" y="28538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143329</xdr:rowOff>
    </xdr:to>
    <xdr:cxnSp macro="">
      <xdr:nvCxnSpPr>
        <xdr:cNvPr id="133" name="直線コネクタ 132"/>
        <xdr:cNvCxnSpPr/>
      </xdr:nvCxnSpPr>
      <xdr:spPr>
        <a:xfrm flipV="1">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16</xdr:row>
      <xdr:rowOff>143329</xdr:rowOff>
    </xdr:to>
    <xdr:cxnSp macro="">
      <xdr:nvCxnSpPr>
        <xdr:cNvPr id="136" name="直線コネクタ 135"/>
        <xdr:cNvCxnSpPr/>
      </xdr:nvCxnSpPr>
      <xdr:spPr>
        <a:xfrm>
          <a:off x="13004800" y="26688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9" name="フローチャート :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0" name="テキスト ボックス 139"/>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48" name="円/楕円 147"/>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49" name="テキスト ボックス 148"/>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0" name="円/楕円 149"/>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1" name="テキスト ボックス 150"/>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2" name="円/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4" name="円/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扶助費に係る経常収支比率は平成</a:t>
          </a:r>
          <a:r>
            <a:rPr kumimoji="1" lang="en-US" altLang="ja-JP" sz="1200">
              <a:latin typeface="ＭＳ Ｐゴシック"/>
            </a:rPr>
            <a:t>23</a:t>
          </a:r>
          <a:r>
            <a:rPr kumimoji="1" lang="ja-JP" altLang="en-US" sz="1200">
              <a:latin typeface="ＭＳ Ｐゴシック"/>
            </a:rPr>
            <a:t>年度から類似団体平均を上回る状況が続いており，平成</a:t>
          </a:r>
          <a:r>
            <a:rPr kumimoji="1" lang="en-US" altLang="ja-JP" sz="1200">
              <a:latin typeface="ＭＳ Ｐゴシック"/>
            </a:rPr>
            <a:t>26</a:t>
          </a:r>
          <a:r>
            <a:rPr kumimoji="1" lang="ja-JP" altLang="en-US" sz="1200">
              <a:latin typeface="ＭＳ Ｐゴシック"/>
            </a:rPr>
            <a:t>年度は前年度と比較して</a:t>
          </a:r>
          <a:r>
            <a:rPr kumimoji="1" lang="en-US" altLang="ja-JP" sz="1200">
              <a:latin typeface="ＭＳ Ｐゴシック"/>
            </a:rPr>
            <a:t>0.4</a:t>
          </a:r>
          <a:r>
            <a:rPr kumimoji="1" lang="ja-JP" altLang="en-US" sz="1200">
              <a:latin typeface="ＭＳ Ｐゴシック"/>
            </a:rPr>
            <a:t>ポイント（＋</a:t>
          </a:r>
          <a:r>
            <a:rPr kumimoji="1" lang="en-US" altLang="ja-JP" sz="1200">
              <a:latin typeface="ＭＳ Ｐゴシック"/>
            </a:rPr>
            <a:t>197,132</a:t>
          </a:r>
          <a:r>
            <a:rPr kumimoji="1" lang="ja-JP" altLang="en-US" sz="1200">
              <a:latin typeface="ＭＳ Ｐゴシック"/>
            </a:rPr>
            <a:t>千円）上昇している。</a:t>
          </a:r>
          <a:endParaRPr kumimoji="1" lang="en-US" altLang="ja-JP" sz="1200">
            <a:latin typeface="ＭＳ Ｐゴシック"/>
          </a:endParaRPr>
        </a:p>
        <a:p>
          <a:r>
            <a:rPr kumimoji="1" lang="ja-JP" altLang="en-US" sz="1200">
              <a:latin typeface="ＭＳ Ｐゴシック"/>
            </a:rPr>
            <a:t>　原因は公立保育所運営費，子ども医療費給付金の増加などによるものと考えられる。</a:t>
          </a:r>
          <a:endParaRPr kumimoji="1" lang="en-US" altLang="ja-JP" sz="1200">
            <a:latin typeface="ＭＳ Ｐゴシック"/>
          </a:endParaRPr>
        </a:p>
        <a:p>
          <a:r>
            <a:rPr kumimoji="1" lang="ja-JP" altLang="en-US" sz="1200">
              <a:latin typeface="ＭＳ Ｐゴシック"/>
            </a:rPr>
            <a:t>　費用の性質から大幅な削減は困難であると考えられるが，市単独事業の見直し，医療費抑制の啓発や各福祉制度のより適切な運用を図ることで，扶助費の抑制に努める。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4535</xdr:rowOff>
    </xdr:to>
    <xdr:cxnSp macro="">
      <xdr:nvCxnSpPr>
        <xdr:cNvPr id="190" name="直線コネクタ 189"/>
        <xdr:cNvCxnSpPr/>
      </xdr:nvCxnSpPr>
      <xdr:spPr>
        <a:xfrm>
          <a:off x="3987800" y="9733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56</xdr:row>
      <xdr:rowOff>165100</xdr:rowOff>
    </xdr:to>
    <xdr:cxnSp macro="">
      <xdr:nvCxnSpPr>
        <xdr:cNvPr id="193" name="直線コネクタ 192"/>
        <xdr:cNvCxnSpPr/>
      </xdr:nvCxnSpPr>
      <xdr:spPr>
        <a:xfrm flipV="1">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165100</xdr:rowOff>
    </xdr:to>
    <xdr:cxnSp macro="">
      <xdr:nvCxnSpPr>
        <xdr:cNvPr id="196" name="直線コネクタ 195"/>
        <xdr:cNvCxnSpPr/>
      </xdr:nvCxnSpPr>
      <xdr:spPr>
        <a:xfrm>
          <a:off x="2209800" y="9657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56243</xdr:rowOff>
    </xdr:to>
    <xdr:cxnSp macro="">
      <xdr:nvCxnSpPr>
        <xdr:cNvPr id="199" name="直線コネクタ 198"/>
        <xdr:cNvCxnSpPr/>
      </xdr:nvCxnSpPr>
      <xdr:spPr>
        <a:xfrm>
          <a:off x="1320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その他経費に係る経常収支比率は平成</a:t>
          </a:r>
          <a:r>
            <a:rPr kumimoji="1" lang="en-US" altLang="ja-JP" sz="1200">
              <a:solidFill>
                <a:sysClr val="windowText" lastClr="000000"/>
              </a:solidFill>
              <a:latin typeface="ＭＳ Ｐゴシック"/>
            </a:rPr>
            <a:t>22</a:t>
          </a:r>
          <a:r>
            <a:rPr kumimoji="1" lang="ja-JP" altLang="en-US" sz="1200">
              <a:solidFill>
                <a:sysClr val="windowText" lastClr="000000"/>
              </a:solidFill>
              <a:latin typeface="ＭＳ Ｐゴシック"/>
            </a:rPr>
            <a:t>年度から類似団体平均を上回る状況が状況が続いており，近年増加傾向にある。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国民健康保険，後期高齢者医療及び介護会計の各会計への繰出金が増加傾向にあることが主な要因である。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今後は，各特別会計における事務事業の効率化や受益者負担の適正化を図り，経常的繰出し金の抑制に努める。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127000</xdr:rowOff>
    </xdr:to>
    <xdr:cxnSp macro="">
      <xdr:nvCxnSpPr>
        <xdr:cNvPr id="251" name="直線コネクタ 250"/>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4" name="直線コネクタ 253"/>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7" name="直線コネクタ 256"/>
        <xdr:cNvCxnSpPr/>
      </xdr:nvCxnSpPr>
      <xdr:spPr>
        <a:xfrm>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57</xdr:row>
      <xdr:rowOff>161290</xdr:rowOff>
    </xdr:to>
    <xdr:cxnSp macro="">
      <xdr:nvCxnSpPr>
        <xdr:cNvPr id="260" name="直線コネクタ 259"/>
        <xdr:cNvCxnSpPr/>
      </xdr:nvCxnSpPr>
      <xdr:spPr>
        <a:xfrm>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3" name="フローチャート : 判断 262"/>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4" name="テキスト ボックス 26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補助費等に係る経常収支比率はほぼ横ばいであるが，平成</a:t>
          </a:r>
          <a:r>
            <a:rPr kumimoji="1" lang="en-US" altLang="ja-JP" sz="1200">
              <a:latin typeface="ＭＳ Ｐゴシック"/>
            </a:rPr>
            <a:t>22</a:t>
          </a:r>
          <a:r>
            <a:rPr kumimoji="1" lang="ja-JP" altLang="en-US" sz="1200">
              <a:latin typeface="ＭＳ Ｐゴシック"/>
            </a:rPr>
            <a:t>年度から類似団体平均を上回る状況が続いており，平成</a:t>
          </a:r>
          <a:r>
            <a:rPr kumimoji="1" lang="en-US" altLang="ja-JP" sz="1200">
              <a:latin typeface="ＭＳ Ｐゴシック"/>
            </a:rPr>
            <a:t>26</a:t>
          </a:r>
          <a:r>
            <a:rPr kumimoji="1" lang="ja-JP" altLang="en-US" sz="1200">
              <a:latin typeface="ＭＳ Ｐゴシック"/>
            </a:rPr>
            <a:t>年度は前年度と比較して</a:t>
          </a:r>
          <a:r>
            <a:rPr kumimoji="1" lang="en-US" altLang="ja-JP" sz="1200">
              <a:latin typeface="ＭＳ Ｐゴシック"/>
            </a:rPr>
            <a:t>0.2</a:t>
          </a:r>
          <a:r>
            <a:rPr kumimoji="1" lang="ja-JP" altLang="en-US" sz="1200">
              <a:latin typeface="ＭＳ Ｐゴシック"/>
            </a:rPr>
            <a:t>ポイント（</a:t>
          </a:r>
          <a:r>
            <a:rPr kumimoji="1" lang="en-US" altLang="ja-JP" sz="1200">
              <a:latin typeface="ＭＳ Ｐゴシック"/>
            </a:rPr>
            <a:t>+32,328</a:t>
          </a:r>
          <a:r>
            <a:rPr kumimoji="1" lang="ja-JP" altLang="en-US" sz="1200">
              <a:latin typeface="ＭＳ Ｐゴシック"/>
            </a:rPr>
            <a:t>千円）上昇している。</a:t>
          </a:r>
          <a:endParaRPr kumimoji="1" lang="en-US" altLang="ja-JP" sz="1200">
            <a:latin typeface="ＭＳ Ｐゴシック"/>
          </a:endParaRPr>
        </a:p>
        <a:p>
          <a:r>
            <a:rPr kumimoji="1" lang="ja-JP" altLang="en-US" sz="1200">
              <a:latin typeface="ＭＳ Ｐゴシック"/>
            </a:rPr>
            <a:t>　補助費に占める一部事務組合への負担金が大きいことから，一部事務組合に対し，一層の効率的な運営を要請する。</a:t>
          </a:r>
          <a:endParaRPr kumimoji="1" lang="en-US" altLang="ja-JP" sz="1200">
            <a:latin typeface="ＭＳ Ｐゴシック"/>
          </a:endParaRPr>
        </a:p>
        <a:p>
          <a:r>
            <a:rPr kumimoji="1" lang="ja-JP" altLang="en-US" sz="1200">
              <a:latin typeface="ＭＳ Ｐゴシック"/>
            </a:rPr>
            <a:t>　また，民間団体等への補助金についても，事業効果を考慮しながら，継続，改善，廃止を検討する。また，その事業の終期を設定するなど適正化に努める。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134620</xdr:rowOff>
    </xdr:to>
    <xdr:cxnSp macro="">
      <xdr:nvCxnSpPr>
        <xdr:cNvPr id="311" name="直線コネクタ 310"/>
        <xdr:cNvCxnSpPr/>
      </xdr:nvCxnSpPr>
      <xdr:spPr>
        <a:xfrm>
          <a:off x="15671800" y="6127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127000</xdr:rowOff>
    </xdr:from>
    <xdr:to>
      <xdr:col>22</xdr:col>
      <xdr:colOff>565150</xdr:colOff>
      <xdr:row>35</xdr:row>
      <xdr:rowOff>127000</xdr:rowOff>
    </xdr:to>
    <xdr:cxnSp macro="">
      <xdr:nvCxnSpPr>
        <xdr:cNvPr id="314" name="直線コネクタ 313"/>
        <xdr:cNvCxnSpPr/>
      </xdr:nvCxnSpPr>
      <xdr:spPr>
        <a:xfrm>
          <a:off x="14782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127000</xdr:rowOff>
    </xdr:to>
    <xdr:cxnSp macro="">
      <xdr:nvCxnSpPr>
        <xdr:cNvPr id="317" name="直線コネクタ 316"/>
        <xdr:cNvCxnSpPr/>
      </xdr:nvCxnSpPr>
      <xdr:spPr>
        <a:xfrm>
          <a:off x="13893800" y="6123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35</xdr:row>
      <xdr:rowOff>161290</xdr:rowOff>
    </xdr:to>
    <xdr:cxnSp macro="">
      <xdr:nvCxnSpPr>
        <xdr:cNvPr id="320" name="直線コネクタ 319"/>
        <xdr:cNvCxnSpPr/>
      </xdr:nvCxnSpPr>
      <xdr:spPr>
        <a:xfrm flipV="1">
          <a:off x="13004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83820</xdr:rowOff>
    </xdr:from>
    <xdr:to>
      <xdr:col>24</xdr:col>
      <xdr:colOff>82550</xdr:colOff>
      <xdr:row>36</xdr:row>
      <xdr:rowOff>13970</xdr:rowOff>
    </xdr:to>
    <xdr:sp macro="" textlink="">
      <xdr:nvSpPr>
        <xdr:cNvPr id="330" name="円/楕円 329"/>
        <xdr:cNvSpPr/>
      </xdr:nvSpPr>
      <xdr:spPr>
        <a:xfrm>
          <a:off x="16459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55897</xdr:rowOff>
    </xdr:from>
    <xdr:ext cx="762000" cy="259045"/>
    <xdr:sp macro="" textlink="">
      <xdr:nvSpPr>
        <xdr:cNvPr id="331" name="補助費等該当値テキスト"/>
        <xdr:cNvSpPr txBox="1"/>
      </xdr:nvSpPr>
      <xdr:spPr>
        <a:xfrm>
          <a:off x="16598900" y="60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32" name="円/楕円 331"/>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162577</xdr:rowOff>
    </xdr:from>
    <xdr:ext cx="736600" cy="259045"/>
    <xdr:sp macro="" textlink="">
      <xdr:nvSpPr>
        <xdr:cNvPr id="333" name="テキスト ボックス 332"/>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76200</xdr:rowOff>
    </xdr:from>
    <xdr:to>
      <xdr:col>21</xdr:col>
      <xdr:colOff>412750</xdr:colOff>
      <xdr:row>36</xdr:row>
      <xdr:rowOff>6350</xdr:rowOff>
    </xdr:to>
    <xdr:sp macro="" textlink="">
      <xdr:nvSpPr>
        <xdr:cNvPr id="334" name="円/楕円 333"/>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162577</xdr:rowOff>
    </xdr:from>
    <xdr:ext cx="762000" cy="259045"/>
    <xdr:sp macro="" textlink="">
      <xdr:nvSpPr>
        <xdr:cNvPr id="335" name="テキスト ボックス 334"/>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6" name="円/楕円 335"/>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158767</xdr:rowOff>
    </xdr:from>
    <xdr:ext cx="762000" cy="259045"/>
    <xdr:sp macro="" textlink="">
      <xdr:nvSpPr>
        <xdr:cNvPr id="337" name="テキスト ボックス 336"/>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39" name="テキスト ボックス 338"/>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過去に借り入れた高利率の地方債の償還が終了したことにより，平成</a:t>
          </a:r>
          <a:r>
            <a:rPr kumimoji="1" lang="en-US" altLang="ja-JP" sz="1100">
              <a:latin typeface="ＭＳ Ｐゴシック"/>
            </a:rPr>
            <a:t>25</a:t>
          </a:r>
          <a:r>
            <a:rPr kumimoji="1" lang="ja-JP" altLang="en-US" sz="1100">
              <a:latin typeface="ＭＳ Ｐゴシック"/>
            </a:rPr>
            <a:t>年度と比較して</a:t>
          </a:r>
          <a:r>
            <a:rPr kumimoji="1" lang="en-US" altLang="ja-JP" sz="1100">
              <a:latin typeface="ＭＳ Ｐゴシック"/>
            </a:rPr>
            <a:t>1.1</a:t>
          </a:r>
          <a:r>
            <a:rPr kumimoji="1" lang="ja-JP" altLang="en-US" sz="1100">
              <a:latin typeface="ＭＳ Ｐゴシック"/>
            </a:rPr>
            <a:t>ポイント改善するなど，改善傾向にある。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ただし，東日本大震災以降に実施した義務教育施設等の耐震改修の集中実施の影響及び老朽化する公共施設・インフラ等にかかる維持補修，改修費用の増加により，今後，公債費は増加傾向となることが予想され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今後は公共施設総合管理計画等の策定により，計画的に事業を実施することで，維持補修にかかるトータルコストの削減，平準化を図り，公債費の抑制に努める。</a:t>
          </a:r>
          <a:endParaRPr kumimoji="1" lang="en-US" altLang="ja-JP"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121285</xdr:rowOff>
    </xdr:from>
    <xdr:to>
      <xdr:col>7</xdr:col>
      <xdr:colOff>15875</xdr:colOff>
      <xdr:row>74</xdr:row>
      <xdr:rowOff>142240</xdr:rowOff>
    </xdr:to>
    <xdr:cxnSp macro="">
      <xdr:nvCxnSpPr>
        <xdr:cNvPr id="371" name="直線コネクタ 370"/>
        <xdr:cNvCxnSpPr/>
      </xdr:nvCxnSpPr>
      <xdr:spPr>
        <a:xfrm flipV="1">
          <a:off x="3987800" y="128085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153670</xdr:rowOff>
    </xdr:to>
    <xdr:cxnSp macro="">
      <xdr:nvCxnSpPr>
        <xdr:cNvPr id="374" name="直線コネクタ 373"/>
        <xdr:cNvCxnSpPr/>
      </xdr:nvCxnSpPr>
      <xdr:spPr>
        <a:xfrm flipV="1">
          <a:off x="3098800" y="12829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153670</xdr:rowOff>
    </xdr:from>
    <xdr:to>
      <xdr:col>4</xdr:col>
      <xdr:colOff>346075</xdr:colOff>
      <xdr:row>74</xdr:row>
      <xdr:rowOff>161290</xdr:rowOff>
    </xdr:to>
    <xdr:cxnSp macro="">
      <xdr:nvCxnSpPr>
        <xdr:cNvPr id="377" name="直線コネクタ 376"/>
        <xdr:cNvCxnSpPr/>
      </xdr:nvCxnSpPr>
      <xdr:spPr>
        <a:xfrm flipV="1">
          <a:off x="2209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74</xdr:row>
      <xdr:rowOff>161290</xdr:rowOff>
    </xdr:to>
    <xdr:cxnSp macro="">
      <xdr:nvCxnSpPr>
        <xdr:cNvPr id="380" name="直線コネクタ 379"/>
        <xdr:cNvCxnSpPr/>
      </xdr:nvCxnSpPr>
      <xdr:spPr>
        <a:xfrm>
          <a:off x="1320800" y="128333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3" name="フローチャート : 判断 382"/>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40657</xdr:rowOff>
    </xdr:from>
    <xdr:ext cx="762000" cy="259045"/>
    <xdr:sp macro="" textlink="">
      <xdr:nvSpPr>
        <xdr:cNvPr id="384" name="テキスト ボックス 383"/>
        <xdr:cNvSpPr txBox="1"/>
      </xdr:nvSpPr>
      <xdr:spPr>
        <a:xfrm>
          <a:off x="939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70485</xdr:rowOff>
    </xdr:from>
    <xdr:to>
      <xdr:col>7</xdr:col>
      <xdr:colOff>66675</xdr:colOff>
      <xdr:row>75</xdr:row>
      <xdr:rowOff>635</xdr:rowOff>
    </xdr:to>
    <xdr:sp macro="" textlink="">
      <xdr:nvSpPr>
        <xdr:cNvPr id="390" name="円/楕円 389"/>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150512</xdr:rowOff>
    </xdr:from>
    <xdr:ext cx="762000" cy="259045"/>
    <xdr:sp macro="" textlink="">
      <xdr:nvSpPr>
        <xdr:cNvPr id="391" name="公債費該当値テキスト"/>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92" name="円/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102870</xdr:rowOff>
    </xdr:from>
    <xdr:to>
      <xdr:col>4</xdr:col>
      <xdr:colOff>396875</xdr:colOff>
      <xdr:row>75</xdr:row>
      <xdr:rowOff>33020</xdr:rowOff>
    </xdr:to>
    <xdr:sp macro="" textlink="">
      <xdr:nvSpPr>
        <xdr:cNvPr id="394" name="円/楕円 393"/>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43197</xdr:rowOff>
    </xdr:from>
    <xdr:ext cx="762000" cy="259045"/>
    <xdr:sp macro="" textlink="">
      <xdr:nvSpPr>
        <xdr:cNvPr id="395" name="テキスト ボックス 394"/>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110490</xdr:rowOff>
    </xdr:from>
    <xdr:to>
      <xdr:col>3</xdr:col>
      <xdr:colOff>193675</xdr:colOff>
      <xdr:row>75</xdr:row>
      <xdr:rowOff>40640</xdr:rowOff>
    </xdr:to>
    <xdr:sp macro="" textlink="">
      <xdr:nvSpPr>
        <xdr:cNvPr id="396" name="円/楕円 395"/>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97" name="テキスト ボックス 396"/>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98" name="円/楕円 397"/>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35577</xdr:rowOff>
    </xdr:from>
    <xdr:ext cx="762000" cy="259045"/>
    <xdr:sp macro="" textlink="">
      <xdr:nvSpPr>
        <xdr:cNvPr id="399" name="テキスト ボックス 398"/>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公債費以外の数値は近年悪化傾向にあり，平成</a:t>
          </a:r>
          <a:r>
            <a:rPr kumimoji="1" lang="en-US" altLang="ja-JP" sz="1200">
              <a:latin typeface="ＭＳ Ｐゴシック"/>
            </a:rPr>
            <a:t>26</a:t>
          </a:r>
          <a:r>
            <a:rPr kumimoji="1" lang="ja-JP" altLang="en-US" sz="1200">
              <a:latin typeface="ＭＳ Ｐゴシック"/>
            </a:rPr>
            <a:t>年度は前年度に比べ▲</a:t>
          </a:r>
          <a:r>
            <a:rPr kumimoji="1" lang="en-US" altLang="ja-JP" sz="1200">
              <a:latin typeface="ＭＳ Ｐゴシック"/>
            </a:rPr>
            <a:t>3.2</a:t>
          </a:r>
          <a:r>
            <a:rPr kumimoji="1" lang="ja-JP" altLang="en-US" sz="1200">
              <a:latin typeface="ＭＳ Ｐゴシック"/>
            </a:rPr>
            <a:t>ポイント悪化し，平成</a:t>
          </a:r>
          <a:r>
            <a:rPr kumimoji="1" lang="en-US" altLang="ja-JP" sz="1200">
              <a:latin typeface="ＭＳ Ｐゴシック"/>
            </a:rPr>
            <a:t>22</a:t>
          </a:r>
          <a:r>
            <a:rPr kumimoji="1" lang="ja-JP" altLang="en-US" sz="1200">
              <a:latin typeface="ＭＳ Ｐゴシック"/>
            </a:rPr>
            <a:t>年度から類似団体平均を上回る状況が続いている。</a:t>
          </a:r>
          <a:endParaRPr kumimoji="1" lang="en-US" altLang="ja-JP" sz="1200">
            <a:latin typeface="ＭＳ Ｐゴシック"/>
          </a:endParaRPr>
        </a:p>
        <a:p>
          <a:r>
            <a:rPr kumimoji="1" lang="ja-JP" altLang="en-US" sz="1200">
              <a:latin typeface="ＭＳ Ｐゴシック"/>
            </a:rPr>
            <a:t>　人件費，及びその他（各会計への繰出し金）の増加額が大きいことが主な要因である。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次館山市行財政改革方針」や「定員適正化計画」に基づき，</a:t>
          </a:r>
          <a:r>
            <a:rPr kumimoji="1" lang="ja-JP" altLang="en-US" sz="1200">
              <a:solidFill>
                <a:schemeClr val="dk1"/>
              </a:solidFill>
              <a:effectLst/>
              <a:latin typeface="+mn-lt"/>
              <a:ea typeface="+mn-ea"/>
              <a:cs typeface="+mn-cs"/>
            </a:rPr>
            <a:t>人件費の圧縮を図るとともに，各会計における事務事業の見直し等を進めることで経常的繰出し金の抑制を図る。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79</xdr:row>
      <xdr:rowOff>134620</xdr:rowOff>
    </xdr:to>
    <xdr:cxnSp macro="">
      <xdr:nvCxnSpPr>
        <xdr:cNvPr id="432" name="直線コネクタ 431"/>
        <xdr:cNvCxnSpPr/>
      </xdr:nvCxnSpPr>
      <xdr:spPr>
        <a:xfrm>
          <a:off x="15671800" y="135572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100330</xdr:rowOff>
    </xdr:from>
    <xdr:to>
      <xdr:col>22</xdr:col>
      <xdr:colOff>565150</xdr:colOff>
      <xdr:row>79</xdr:row>
      <xdr:rowOff>12700</xdr:rowOff>
    </xdr:to>
    <xdr:cxnSp macro="">
      <xdr:nvCxnSpPr>
        <xdr:cNvPr id="435" name="直線コネクタ 434"/>
        <xdr:cNvCxnSpPr/>
      </xdr:nvCxnSpPr>
      <xdr:spPr>
        <a:xfrm>
          <a:off x="14782800" y="13473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100330</xdr:rowOff>
    </xdr:to>
    <xdr:cxnSp macro="">
      <xdr:nvCxnSpPr>
        <xdr:cNvPr id="438" name="直線コネクタ 437"/>
        <xdr:cNvCxnSpPr/>
      </xdr:nvCxnSpPr>
      <xdr:spPr>
        <a:xfrm>
          <a:off x="13893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85089</xdr:rowOff>
    </xdr:to>
    <xdr:cxnSp macro="">
      <xdr:nvCxnSpPr>
        <xdr:cNvPr id="441" name="直線コネクタ 440"/>
        <xdr:cNvCxnSpPr/>
      </xdr:nvCxnSpPr>
      <xdr:spPr>
        <a:xfrm>
          <a:off x="13004800" y="133667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5" name="テキスト ボックス 444"/>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51" name="円/楕円 450"/>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55897</xdr:rowOff>
    </xdr:from>
    <xdr:ext cx="762000" cy="259045"/>
    <xdr:sp macro="" textlink="">
      <xdr:nvSpPr>
        <xdr:cNvPr id="452"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53" name="円/楕円 452"/>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54" name="テキスト ボックス 453"/>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55" name="円/楕円 454"/>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56" name="テキスト ボックス 455"/>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7" name="円/楕円 456"/>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8" name="テキスト ボックス 457"/>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114300</xdr:rowOff>
    </xdr:from>
    <xdr:to>
      <xdr:col>19</xdr:col>
      <xdr:colOff>6350</xdr:colOff>
      <xdr:row>78</xdr:row>
      <xdr:rowOff>44450</xdr:rowOff>
    </xdr:to>
    <xdr:sp macro="" textlink="">
      <xdr:nvSpPr>
        <xdr:cNvPr id="459" name="円/楕円 458"/>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29227</xdr:rowOff>
    </xdr:from>
    <xdr:ext cx="762000" cy="259045"/>
    <xdr:sp macro="" textlink="">
      <xdr:nvSpPr>
        <xdr:cNvPr id="460" name="テキスト ボックス 459"/>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千葉県館山市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138862</xdr:rowOff>
    </xdr:from>
    <xdr:to>
      <xdr:col>4</xdr:col>
      <xdr:colOff>1117600</xdr:colOff>
      <xdr:row>18</xdr:row>
      <xdr:rowOff>165074</xdr:rowOff>
    </xdr:to>
    <xdr:cxnSp macro="">
      <xdr:nvCxnSpPr>
        <xdr:cNvPr id="50" name="直線コネクタ 49"/>
        <xdr:cNvCxnSpPr/>
      </xdr:nvCxnSpPr>
      <xdr:spPr bwMode="auto">
        <a:xfrm flipV="1">
          <a:off x="5003800" y="3272587"/>
          <a:ext cx="647700" cy="2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165074</xdr:rowOff>
    </xdr:from>
    <xdr:to>
      <xdr:col>4</xdr:col>
      <xdr:colOff>469900</xdr:colOff>
      <xdr:row>19</xdr:row>
      <xdr:rowOff>20472</xdr:rowOff>
    </xdr:to>
    <xdr:cxnSp macro="">
      <xdr:nvCxnSpPr>
        <xdr:cNvPr id="53" name="直線コネクタ 52"/>
        <xdr:cNvCxnSpPr/>
      </xdr:nvCxnSpPr>
      <xdr:spPr bwMode="auto">
        <a:xfrm flipV="1">
          <a:off x="4305300" y="3298799"/>
          <a:ext cx="698500" cy="2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6769</xdr:rowOff>
    </xdr:from>
    <xdr:to>
      <xdr:col>3</xdr:col>
      <xdr:colOff>904875</xdr:colOff>
      <xdr:row>19</xdr:row>
      <xdr:rowOff>20472</xdr:rowOff>
    </xdr:to>
    <xdr:cxnSp macro="">
      <xdr:nvCxnSpPr>
        <xdr:cNvPr id="56" name="直線コネクタ 55"/>
        <xdr:cNvCxnSpPr/>
      </xdr:nvCxnSpPr>
      <xdr:spPr bwMode="auto">
        <a:xfrm>
          <a:off x="3606800" y="3311944"/>
          <a:ext cx="698500" cy="1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2387</xdr:rowOff>
    </xdr:from>
    <xdr:to>
      <xdr:col>3</xdr:col>
      <xdr:colOff>206375</xdr:colOff>
      <xdr:row>19</xdr:row>
      <xdr:rowOff>6769</xdr:rowOff>
    </xdr:to>
    <xdr:cxnSp macro="">
      <xdr:nvCxnSpPr>
        <xdr:cNvPr id="59" name="直線コネクタ 58"/>
        <xdr:cNvCxnSpPr/>
      </xdr:nvCxnSpPr>
      <xdr:spPr bwMode="auto">
        <a:xfrm>
          <a:off x="2908300" y="3307562"/>
          <a:ext cx="6985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50245</xdr:rowOff>
    </xdr:from>
    <xdr:ext cx="762000" cy="259045"/>
    <xdr:sp macro="" textlink="">
      <xdr:nvSpPr>
        <xdr:cNvPr id="63" name="テキスト ボックス 62"/>
        <xdr:cNvSpPr txBox="1"/>
      </xdr:nvSpPr>
      <xdr:spPr>
        <a:xfrm>
          <a:off x="2527300" y="30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88062</xdr:rowOff>
    </xdr:from>
    <xdr:to>
      <xdr:col>5</xdr:col>
      <xdr:colOff>34925</xdr:colOff>
      <xdr:row>19</xdr:row>
      <xdr:rowOff>18212</xdr:rowOff>
    </xdr:to>
    <xdr:sp macro="" textlink="">
      <xdr:nvSpPr>
        <xdr:cNvPr id="69" name="円/楕円 68"/>
        <xdr:cNvSpPr/>
      </xdr:nvSpPr>
      <xdr:spPr bwMode="auto">
        <a:xfrm>
          <a:off x="5600700" y="322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60139</xdr:rowOff>
    </xdr:from>
    <xdr:ext cx="762000" cy="259045"/>
    <xdr:sp macro="" textlink="">
      <xdr:nvSpPr>
        <xdr:cNvPr id="70" name="人口1人当たり決算額の推移該当値テキスト130"/>
        <xdr:cNvSpPr txBox="1"/>
      </xdr:nvSpPr>
      <xdr:spPr>
        <a:xfrm>
          <a:off x="5740400" y="319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114275</xdr:rowOff>
    </xdr:from>
    <xdr:to>
      <xdr:col>4</xdr:col>
      <xdr:colOff>520700</xdr:colOff>
      <xdr:row>19</xdr:row>
      <xdr:rowOff>44424</xdr:rowOff>
    </xdr:to>
    <xdr:sp macro="" textlink="">
      <xdr:nvSpPr>
        <xdr:cNvPr id="71" name="円/楕円 70"/>
        <xdr:cNvSpPr/>
      </xdr:nvSpPr>
      <xdr:spPr bwMode="auto">
        <a:xfrm>
          <a:off x="4953000" y="324800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29201</xdr:rowOff>
    </xdr:from>
    <xdr:ext cx="736600" cy="259045"/>
    <xdr:sp macro="" textlink="">
      <xdr:nvSpPr>
        <xdr:cNvPr id="72" name="テキスト ボックス 71"/>
        <xdr:cNvSpPr txBox="1"/>
      </xdr:nvSpPr>
      <xdr:spPr>
        <a:xfrm>
          <a:off x="4622800" y="333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141122</xdr:rowOff>
    </xdr:from>
    <xdr:to>
      <xdr:col>3</xdr:col>
      <xdr:colOff>955675</xdr:colOff>
      <xdr:row>19</xdr:row>
      <xdr:rowOff>71272</xdr:rowOff>
    </xdr:to>
    <xdr:sp macro="" textlink="">
      <xdr:nvSpPr>
        <xdr:cNvPr id="73" name="円/楕円 72"/>
        <xdr:cNvSpPr/>
      </xdr:nvSpPr>
      <xdr:spPr bwMode="auto">
        <a:xfrm>
          <a:off x="4254500" y="327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56049</xdr:rowOff>
    </xdr:from>
    <xdr:ext cx="762000" cy="259045"/>
    <xdr:sp macro="" textlink="">
      <xdr:nvSpPr>
        <xdr:cNvPr id="74" name="テキスト ボックス 73"/>
        <xdr:cNvSpPr txBox="1"/>
      </xdr:nvSpPr>
      <xdr:spPr>
        <a:xfrm>
          <a:off x="3924300" y="336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127419</xdr:rowOff>
    </xdr:from>
    <xdr:to>
      <xdr:col>3</xdr:col>
      <xdr:colOff>257175</xdr:colOff>
      <xdr:row>19</xdr:row>
      <xdr:rowOff>57569</xdr:rowOff>
    </xdr:to>
    <xdr:sp macro="" textlink="">
      <xdr:nvSpPr>
        <xdr:cNvPr id="75" name="円/楕円 74"/>
        <xdr:cNvSpPr/>
      </xdr:nvSpPr>
      <xdr:spPr bwMode="auto">
        <a:xfrm>
          <a:off x="3556000" y="326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42346</xdr:rowOff>
    </xdr:from>
    <xdr:ext cx="762000" cy="259045"/>
    <xdr:sp macro="" textlink="">
      <xdr:nvSpPr>
        <xdr:cNvPr id="76" name="テキスト ボックス 75"/>
        <xdr:cNvSpPr txBox="1"/>
      </xdr:nvSpPr>
      <xdr:spPr>
        <a:xfrm>
          <a:off x="3225800" y="33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123037</xdr:rowOff>
    </xdr:from>
    <xdr:to>
      <xdr:col>2</xdr:col>
      <xdr:colOff>692150</xdr:colOff>
      <xdr:row>19</xdr:row>
      <xdr:rowOff>53187</xdr:rowOff>
    </xdr:to>
    <xdr:sp macro="" textlink="">
      <xdr:nvSpPr>
        <xdr:cNvPr id="77" name="円/楕円 76"/>
        <xdr:cNvSpPr/>
      </xdr:nvSpPr>
      <xdr:spPr bwMode="auto">
        <a:xfrm>
          <a:off x="2857500" y="325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37964</xdr:rowOff>
    </xdr:from>
    <xdr:ext cx="762000" cy="259045"/>
    <xdr:sp macro="" textlink="">
      <xdr:nvSpPr>
        <xdr:cNvPr id="78" name="テキスト ボックス 77"/>
        <xdr:cNvSpPr txBox="1"/>
      </xdr:nvSpPr>
      <xdr:spPr>
        <a:xfrm>
          <a:off x="2527300" y="334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41759</xdr:rowOff>
    </xdr:from>
    <xdr:to>
      <xdr:col>4</xdr:col>
      <xdr:colOff>1117600</xdr:colOff>
      <xdr:row>38</xdr:row>
      <xdr:rowOff>54572</xdr:rowOff>
    </xdr:to>
    <xdr:cxnSp macro="">
      <xdr:nvCxnSpPr>
        <xdr:cNvPr id="112" name="直線コネクタ 111"/>
        <xdr:cNvCxnSpPr/>
      </xdr:nvCxnSpPr>
      <xdr:spPr bwMode="auto">
        <a:xfrm>
          <a:off x="5003800" y="7509359"/>
          <a:ext cx="6477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38874</xdr:rowOff>
    </xdr:from>
    <xdr:to>
      <xdr:col>4</xdr:col>
      <xdr:colOff>469900</xdr:colOff>
      <xdr:row>38</xdr:row>
      <xdr:rowOff>41759</xdr:rowOff>
    </xdr:to>
    <xdr:cxnSp macro="">
      <xdr:nvCxnSpPr>
        <xdr:cNvPr id="115" name="直線コネクタ 114"/>
        <xdr:cNvCxnSpPr/>
      </xdr:nvCxnSpPr>
      <xdr:spPr bwMode="auto">
        <a:xfrm>
          <a:off x="4305300" y="7506474"/>
          <a:ext cx="698500" cy="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32565</xdr:rowOff>
    </xdr:from>
    <xdr:to>
      <xdr:col>3</xdr:col>
      <xdr:colOff>904875</xdr:colOff>
      <xdr:row>38</xdr:row>
      <xdr:rowOff>38874</xdr:rowOff>
    </xdr:to>
    <xdr:cxnSp macro="">
      <xdr:nvCxnSpPr>
        <xdr:cNvPr id="118" name="直線コネクタ 117"/>
        <xdr:cNvCxnSpPr/>
      </xdr:nvCxnSpPr>
      <xdr:spPr bwMode="auto">
        <a:xfrm>
          <a:off x="3606800" y="7500165"/>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32565</xdr:rowOff>
    </xdr:from>
    <xdr:to>
      <xdr:col>3</xdr:col>
      <xdr:colOff>206375</xdr:colOff>
      <xdr:row>38</xdr:row>
      <xdr:rowOff>33121</xdr:rowOff>
    </xdr:to>
    <xdr:cxnSp macro="">
      <xdr:nvCxnSpPr>
        <xdr:cNvPr id="121" name="直線コネクタ 120"/>
        <xdr:cNvCxnSpPr/>
      </xdr:nvCxnSpPr>
      <xdr:spPr bwMode="auto">
        <a:xfrm flipV="1">
          <a:off x="2908300" y="7500165"/>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51605</xdr:rowOff>
    </xdr:from>
    <xdr:ext cx="762000" cy="259045"/>
    <xdr:sp macro="" textlink="">
      <xdr:nvSpPr>
        <xdr:cNvPr id="125" name="テキスト ボックス 124"/>
        <xdr:cNvSpPr txBox="1"/>
      </xdr:nvSpPr>
      <xdr:spPr>
        <a:xfrm>
          <a:off x="25273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3772</xdr:rowOff>
    </xdr:from>
    <xdr:to>
      <xdr:col>5</xdr:col>
      <xdr:colOff>34925</xdr:colOff>
      <xdr:row>38</xdr:row>
      <xdr:rowOff>105372</xdr:rowOff>
    </xdr:to>
    <xdr:sp macro="" textlink="">
      <xdr:nvSpPr>
        <xdr:cNvPr id="131" name="円/楕円 130"/>
        <xdr:cNvSpPr/>
      </xdr:nvSpPr>
      <xdr:spPr bwMode="auto">
        <a:xfrm>
          <a:off x="5600700" y="747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255249</xdr:rowOff>
    </xdr:from>
    <xdr:ext cx="762000" cy="259045"/>
    <xdr:sp macro="" textlink="">
      <xdr:nvSpPr>
        <xdr:cNvPr id="132" name="人口1人当たり決算額の推移該当値テキスト445"/>
        <xdr:cNvSpPr txBox="1"/>
      </xdr:nvSpPr>
      <xdr:spPr>
        <a:xfrm>
          <a:off x="5740400" y="73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333859</xdr:rowOff>
    </xdr:from>
    <xdr:to>
      <xdr:col>4</xdr:col>
      <xdr:colOff>520700</xdr:colOff>
      <xdr:row>38</xdr:row>
      <xdr:rowOff>92559</xdr:rowOff>
    </xdr:to>
    <xdr:sp macro="" textlink="">
      <xdr:nvSpPr>
        <xdr:cNvPr id="133" name="円/楕円 132"/>
        <xdr:cNvSpPr/>
      </xdr:nvSpPr>
      <xdr:spPr bwMode="auto">
        <a:xfrm>
          <a:off x="4953000" y="745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77336</xdr:rowOff>
    </xdr:from>
    <xdr:ext cx="736600" cy="259045"/>
    <xdr:sp macro="" textlink="">
      <xdr:nvSpPr>
        <xdr:cNvPr id="134" name="テキスト ボックス 133"/>
        <xdr:cNvSpPr txBox="1"/>
      </xdr:nvSpPr>
      <xdr:spPr>
        <a:xfrm>
          <a:off x="4622800" y="754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330974</xdr:rowOff>
    </xdr:from>
    <xdr:to>
      <xdr:col>3</xdr:col>
      <xdr:colOff>955675</xdr:colOff>
      <xdr:row>38</xdr:row>
      <xdr:rowOff>89674</xdr:rowOff>
    </xdr:to>
    <xdr:sp macro="" textlink="">
      <xdr:nvSpPr>
        <xdr:cNvPr id="135" name="円/楕円 134"/>
        <xdr:cNvSpPr/>
      </xdr:nvSpPr>
      <xdr:spPr bwMode="auto">
        <a:xfrm>
          <a:off x="4254500" y="745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74451</xdr:rowOff>
    </xdr:from>
    <xdr:ext cx="762000" cy="259045"/>
    <xdr:sp macro="" textlink="">
      <xdr:nvSpPr>
        <xdr:cNvPr id="136" name="テキスト ボックス 135"/>
        <xdr:cNvSpPr txBox="1"/>
      </xdr:nvSpPr>
      <xdr:spPr>
        <a:xfrm>
          <a:off x="3924300" y="754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324665</xdr:rowOff>
    </xdr:from>
    <xdr:to>
      <xdr:col>3</xdr:col>
      <xdr:colOff>257175</xdr:colOff>
      <xdr:row>38</xdr:row>
      <xdr:rowOff>83365</xdr:rowOff>
    </xdr:to>
    <xdr:sp macro="" textlink="">
      <xdr:nvSpPr>
        <xdr:cNvPr id="137" name="円/楕円 136"/>
        <xdr:cNvSpPr/>
      </xdr:nvSpPr>
      <xdr:spPr bwMode="auto">
        <a:xfrm>
          <a:off x="3556000" y="744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68142</xdr:rowOff>
    </xdr:from>
    <xdr:ext cx="762000" cy="259045"/>
    <xdr:sp macro="" textlink="">
      <xdr:nvSpPr>
        <xdr:cNvPr id="138" name="テキスト ボックス 137"/>
        <xdr:cNvSpPr txBox="1"/>
      </xdr:nvSpPr>
      <xdr:spPr>
        <a:xfrm>
          <a:off x="3225800" y="753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325221</xdr:rowOff>
    </xdr:from>
    <xdr:to>
      <xdr:col>2</xdr:col>
      <xdr:colOff>692150</xdr:colOff>
      <xdr:row>38</xdr:row>
      <xdr:rowOff>83921</xdr:rowOff>
    </xdr:to>
    <xdr:sp macro="" textlink="">
      <xdr:nvSpPr>
        <xdr:cNvPr id="139" name="円/楕円 138"/>
        <xdr:cNvSpPr/>
      </xdr:nvSpPr>
      <xdr:spPr bwMode="auto">
        <a:xfrm>
          <a:off x="2857500" y="744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68698</xdr:rowOff>
    </xdr:from>
    <xdr:ext cx="762000" cy="259045"/>
    <xdr:sp macro="" textlink="">
      <xdr:nvSpPr>
        <xdr:cNvPr id="140" name="テキスト ボックス 139"/>
        <xdr:cNvSpPr txBox="1"/>
      </xdr:nvSpPr>
      <xdr:spPr>
        <a:xfrm>
          <a:off x="2527300" y="75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年度決算では前年度から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101,011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千円）減少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た。実質単年度収支も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年度以降減少傾向にあり，平成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年度にあってはマイナスとなった。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年度から増加していたが，平成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67,131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千円取崩し，基金残高は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1,475,115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これは，基幹収入となる市税が生産人口年齢の減少などから年々減少する一方で，耐震化等による大規模事業の実施や高齢化による社会保障関連経費の増加などにより</a:t>
          </a:r>
          <a:r>
            <a:rPr kumimoji="1" lang="ja-JP" altLang="en-US" sz="1000">
              <a:latin typeface="ＭＳ ゴシック" pitchFamily="49" charset="-128"/>
              <a:ea typeface="ＭＳ ゴシック" pitchFamily="49" charset="-128"/>
            </a:rPr>
            <a:t>歳出が増加していることが原因と考えられる。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この厳しい状況を踏まえ，今後も「第</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次館山市行革財政改革方針」に基づき，簡素で効率的な組織体制を構築し，全庁的に歳入の確保，歳出の削減に取り組むことで，健全な財政運営に努める。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標準財政規模比において，平成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年度から全ての会計において赤字は発生していないが，平成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年度にあっては，連結実質黒字額は減少している。</a:t>
          </a:r>
          <a:endParaRPr kumimoji="1" lang="en-US" altLang="ja-JP" sz="1200">
            <a:latin typeface="ＭＳ ゴシック" pitchFamily="49" charset="-128"/>
            <a:ea typeface="ＭＳ ゴシック" pitchFamily="49" charset="-128"/>
          </a:endParaRPr>
        </a:p>
        <a:p>
          <a:pPr eaLnBrk="1" fontAlgn="auto" latinLnBrk="0" hangingPunct="1"/>
          <a:r>
            <a:rPr kumimoji="1" lang="ja-JP" altLang="en-US" sz="1200">
              <a:latin typeface="ＭＳ ゴシック" pitchFamily="49" charset="-128"/>
              <a:ea typeface="ＭＳ ゴシック" pitchFamily="49" charset="-128"/>
            </a:rPr>
            <a:t>　これは，一般会計の実質黒字額の減少が大きく影響しているものと考えられる。</a:t>
          </a:r>
          <a:endParaRPr lang="ja-JP" altLang="ja-JP" sz="1200">
            <a:effectLst/>
          </a:endParaRPr>
        </a:p>
        <a:p>
          <a:r>
            <a:rPr kumimoji="1" lang="ja-JP" altLang="ja-JP" sz="1200">
              <a:solidFill>
                <a:schemeClr val="dk1"/>
              </a:solidFill>
              <a:effectLst/>
              <a:latin typeface="+mn-lt"/>
              <a:ea typeface="+mn-ea"/>
              <a:cs typeface="+mn-cs"/>
            </a:rPr>
            <a:t>　今後は「第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次館山市行革財政改革方針」に基づき，</a:t>
          </a:r>
          <a:r>
            <a:rPr kumimoji="1" lang="ja-JP" altLang="en-US" sz="1200">
              <a:solidFill>
                <a:schemeClr val="dk1"/>
              </a:solidFill>
              <a:effectLst/>
              <a:latin typeface="+mn-lt"/>
              <a:ea typeface="+mn-ea"/>
              <a:cs typeface="+mn-cs"/>
            </a:rPr>
            <a:t>歳入に見合った歳出規模となるよう，更なる事務事業の見直しを図る。</a:t>
          </a:r>
          <a:endParaRPr lang="ja-JP" altLang="ja-JP" sz="1200">
            <a:effectLst/>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借り入れた大規模事業に係る地方債の償還終了により，元利償還金は減少しているが，公営企業債の元利償還金に対する繰入金，組合等が起こした地方債の元利償還金に対する負担金等は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特に組合等が起こした地方債の元利償還金に対する負担金等については，一部事務組合が実施する大規模事業の影響により，今後増加することが見込まれる。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地方債の借入れにあたっては，地方交付税への算入等の優遇措置のある地方債を活用するほか，公共施設マネジメントを推進し，計画的な補修等により，施設の長寿命化を図るなどして，投資事業を精査し，新たな地方債の発行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年度からほぼ横ばいで推移しており，将来負担額，充当負担財源等についても同様に推移している状況である。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充当可能財源については，臨時財政対策債発行可能額の増加，緊急防災・減災事業債の理論償還算入により，基準財政需要額算入見込額が大きな割合を占めている。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将来負担額については，一般会計に係る地方債の現在高が増加しており，今後はそれに加え組合等負担等見込額の増加も見込まれる。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今後も，地方交付税の基準財政需要額に算入される有利な起債を優先的に活用することで，将来負担の軽減に努める。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18641890</v>
      </c>
      <c r="BO4" s="349"/>
      <c r="BP4" s="349"/>
      <c r="BQ4" s="349"/>
      <c r="BR4" s="349"/>
      <c r="BS4" s="349"/>
      <c r="BT4" s="349"/>
      <c r="BU4" s="350"/>
      <c r="BV4" s="348">
        <v>18829319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17776137</v>
      </c>
      <c r="BO5" s="386"/>
      <c r="BP5" s="386"/>
      <c r="BQ5" s="386"/>
      <c r="BR5" s="386"/>
      <c r="BS5" s="386"/>
      <c r="BT5" s="386"/>
      <c r="BU5" s="387"/>
      <c r="BV5" s="385">
        <v>17789070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94.3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865753</v>
      </c>
      <c r="BO6" s="386"/>
      <c r="BP6" s="386"/>
      <c r="BQ6" s="386"/>
      <c r="BR6" s="386"/>
      <c r="BS6" s="386"/>
      <c r="BT6" s="386"/>
      <c r="BU6" s="387"/>
      <c r="BV6" s="385">
        <v>1040249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105.5</v>
      </c>
      <c r="CU6" s="423"/>
      <c r="CV6" s="423"/>
      <c r="CW6" s="423"/>
      <c r="CX6" s="423"/>
      <c r="CY6" s="423"/>
      <c r="CZ6" s="423"/>
      <c r="DA6" s="424"/>
      <c r="DB6" s="422">
        <v>103.6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112914</v>
      </c>
      <c r="BO7" s="386"/>
      <c r="BP7" s="386"/>
      <c r="BQ7" s="386"/>
      <c r="BR7" s="386"/>
      <c r="BS7" s="386"/>
      <c r="BT7" s="386"/>
      <c r="BU7" s="387"/>
      <c r="BV7" s="385">
        <v>186399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10755865</v>
      </c>
      <c r="CU7" s="386"/>
      <c r="CV7" s="386"/>
      <c r="CW7" s="386"/>
      <c r="CX7" s="386"/>
      <c r="CY7" s="386"/>
      <c r="CZ7" s="386"/>
      <c r="DA7" s="387"/>
      <c r="DB7" s="385">
        <v>10743014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752839</v>
      </c>
      <c r="BO8" s="386"/>
      <c r="BP8" s="386"/>
      <c r="BQ8" s="386"/>
      <c r="BR8" s="386"/>
      <c r="BS8" s="386"/>
      <c r="BT8" s="386"/>
      <c r="BU8" s="387"/>
      <c r="BV8" s="385">
        <v>853850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49290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-101011</v>
      </c>
      <c r="BO9" s="386"/>
      <c r="BP9" s="386"/>
      <c r="BQ9" s="386"/>
      <c r="BR9" s="386"/>
      <c r="BS9" s="386"/>
      <c r="BT9" s="386"/>
      <c r="BU9" s="387"/>
      <c r="BV9" s="385">
        <v>-86879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50527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636</v>
      </c>
      <c r="BO10" s="386"/>
      <c r="BP10" s="386"/>
      <c r="BQ10" s="386"/>
      <c r="BR10" s="386"/>
      <c r="BS10" s="386"/>
      <c r="BT10" s="386"/>
      <c r="BU10" s="387"/>
      <c r="BV10" s="385">
        <v>97356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48749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67767</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48406</v>
      </c>
      <c r="S13" s="467"/>
      <c r="T13" s="467"/>
      <c r="U13" s="467"/>
      <c r="V13" s="468"/>
      <c r="W13" s="401" t="s">
        <v>123</v>
      </c>
      <c r="X13" s="402"/>
      <c r="Y13" s="402"/>
      <c r="Z13" s="402"/>
      <c r="AA13" s="402"/>
      <c r="AB13" s="392"/>
      <c r="AC13" s="436">
        <v>1777</v>
      </c>
      <c r="AD13" s="437"/>
      <c r="AE13" s="437"/>
      <c r="AF13" s="437"/>
      <c r="AG13" s="476"/>
      <c r="AH13" s="436">
        <v>2372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-168142</v>
      </c>
      <c r="BO13" s="386"/>
      <c r="BP13" s="386"/>
      <c r="BQ13" s="386"/>
      <c r="BR13" s="386"/>
      <c r="BS13" s="386"/>
      <c r="BT13" s="386"/>
      <c r="BU13" s="387"/>
      <c r="BV13" s="385">
        <v>10477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49171</v>
      </c>
      <c r="S14" s="467"/>
      <c r="T14" s="467"/>
      <c r="U14" s="467"/>
      <c r="V14" s="468"/>
      <c r="W14" s="375"/>
      <c r="X14" s="376"/>
      <c r="Y14" s="376"/>
      <c r="Z14" s="376"/>
      <c r="AA14" s="376"/>
      <c r="AB14" s="365"/>
      <c r="AC14" s="469">
        <v>7.8</v>
      </c>
      <c r="AD14" s="470"/>
      <c r="AE14" s="470"/>
      <c r="AF14" s="470"/>
      <c r="AG14" s="471"/>
      <c r="AH14" s="469">
        <v>9.8000000000000007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66.900000000000006</v>
      </c>
      <c r="CU14" s="481"/>
      <c r="CV14" s="481"/>
      <c r="CW14" s="481"/>
      <c r="CX14" s="481"/>
      <c r="CY14" s="481"/>
      <c r="CZ14" s="481"/>
      <c r="DA14" s="482"/>
      <c r="DB14" s="480">
        <v>67.3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48823</v>
      </c>
      <c r="S15" s="467"/>
      <c r="T15" s="467"/>
      <c r="U15" s="467"/>
      <c r="V15" s="468"/>
      <c r="W15" s="401" t="s">
        <v>130</v>
      </c>
      <c r="X15" s="402"/>
      <c r="Y15" s="402"/>
      <c r="Z15" s="402"/>
      <c r="AA15" s="402"/>
      <c r="AB15" s="392"/>
      <c r="AC15" s="436">
        <v>3733</v>
      </c>
      <c r="AD15" s="437"/>
      <c r="AE15" s="437"/>
      <c r="AF15" s="437"/>
      <c r="AG15" s="476"/>
      <c r="AH15" s="436">
        <v>4307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4906734</v>
      </c>
      <c r="BO15" s="349"/>
      <c r="BP15" s="349"/>
      <c r="BQ15" s="349"/>
      <c r="BR15" s="349"/>
      <c r="BS15" s="349"/>
      <c r="BT15" s="349"/>
      <c r="BU15" s="350"/>
      <c r="BV15" s="348">
        <v>4822670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16.399999999999999</v>
      </c>
      <c r="AD16" s="470"/>
      <c r="AE16" s="470"/>
      <c r="AF16" s="470"/>
      <c r="AG16" s="471"/>
      <c r="AH16" s="469">
        <v>17.8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8419831</v>
      </c>
      <c r="BO16" s="386"/>
      <c r="BP16" s="386"/>
      <c r="BQ16" s="386"/>
      <c r="BR16" s="386"/>
      <c r="BS16" s="386"/>
      <c r="BT16" s="386"/>
      <c r="BU16" s="387"/>
      <c r="BV16" s="385">
        <v>8350483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17193</v>
      </c>
      <c r="AD17" s="437"/>
      <c r="AE17" s="437"/>
      <c r="AF17" s="437"/>
      <c r="AG17" s="476"/>
      <c r="AH17" s="436">
        <v>17284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6322906</v>
      </c>
      <c r="BO17" s="386"/>
      <c r="BP17" s="386"/>
      <c r="BQ17" s="386"/>
      <c r="BR17" s="386"/>
      <c r="BS17" s="386"/>
      <c r="BT17" s="386"/>
      <c r="BU17" s="387"/>
      <c r="BV17" s="385">
        <v>6225290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110.15</v>
      </c>
      <c r="M18" s="498"/>
      <c r="N18" s="498"/>
      <c r="O18" s="498"/>
      <c r="P18" s="498"/>
      <c r="Q18" s="498"/>
      <c r="R18" s="499"/>
      <c r="S18" s="499"/>
      <c r="T18" s="499"/>
      <c r="U18" s="499"/>
      <c r="V18" s="500"/>
      <c r="W18" s="403"/>
      <c r="X18" s="404"/>
      <c r="Y18" s="404"/>
      <c r="Z18" s="404"/>
      <c r="AA18" s="404"/>
      <c r="AB18" s="395"/>
      <c r="AC18" s="501">
        <v>75.7</v>
      </c>
      <c r="AD18" s="502"/>
      <c r="AE18" s="502"/>
      <c r="AF18" s="502"/>
      <c r="AG18" s="503"/>
      <c r="AH18" s="501">
        <v>71.5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10473489</v>
      </c>
      <c r="BO18" s="386"/>
      <c r="BP18" s="386"/>
      <c r="BQ18" s="386"/>
      <c r="BR18" s="386"/>
      <c r="BS18" s="386"/>
      <c r="BT18" s="386"/>
      <c r="BU18" s="387"/>
      <c r="BV18" s="385">
        <v>10358437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12825221</v>
      </c>
      <c r="BO19" s="386"/>
      <c r="BP19" s="386"/>
      <c r="BQ19" s="386"/>
      <c r="BR19" s="386"/>
      <c r="BS19" s="386"/>
      <c r="BT19" s="386"/>
      <c r="BU19" s="387"/>
      <c r="BV19" s="385">
        <v>13292673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20232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17144152</v>
      </c>
      <c r="BO23" s="386"/>
      <c r="BP23" s="386"/>
      <c r="BQ23" s="386"/>
      <c r="BR23" s="386"/>
      <c r="BS23" s="386"/>
      <c r="BT23" s="386"/>
      <c r="BU23" s="387"/>
      <c r="BV23" s="385">
        <v>16766525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8180</v>
      </c>
      <c r="R24" s="437"/>
      <c r="S24" s="437"/>
      <c r="T24" s="437"/>
      <c r="U24" s="437"/>
      <c r="V24" s="476"/>
      <c r="W24" s="531"/>
      <c r="X24" s="519"/>
      <c r="Y24" s="520"/>
      <c r="Z24" s="435" t="s">
        <v>153</v>
      </c>
      <c r="AA24" s="415"/>
      <c r="AB24" s="415"/>
      <c r="AC24" s="415"/>
      <c r="AD24" s="415"/>
      <c r="AE24" s="415"/>
      <c r="AF24" s="415"/>
      <c r="AG24" s="416"/>
      <c r="AH24" s="436">
        <v>343</v>
      </c>
      <c r="AI24" s="437"/>
      <c r="AJ24" s="437"/>
      <c r="AK24" s="437"/>
      <c r="AL24" s="476"/>
      <c r="AM24" s="436">
        <v>1107890</v>
      </c>
      <c r="AN24" s="437"/>
      <c r="AO24" s="437"/>
      <c r="AP24" s="437"/>
      <c r="AQ24" s="437"/>
      <c r="AR24" s="476"/>
      <c r="AS24" s="436">
        <v>3230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15480071</v>
      </c>
      <c r="BO24" s="386"/>
      <c r="BP24" s="386"/>
      <c r="BQ24" s="386"/>
      <c r="BR24" s="386"/>
      <c r="BS24" s="386"/>
      <c r="BT24" s="386"/>
      <c r="BU24" s="387"/>
      <c r="BV24" s="385">
        <v>15331936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2340171</v>
      </c>
      <c r="BO25" s="349"/>
      <c r="BP25" s="349"/>
      <c r="BQ25" s="349"/>
      <c r="BR25" s="349"/>
      <c r="BS25" s="349"/>
      <c r="BT25" s="349"/>
      <c r="BU25" s="350"/>
      <c r="BV25" s="348">
        <v>2433678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6430</v>
      </c>
      <c r="R26" s="437"/>
      <c r="S26" s="437"/>
      <c r="T26" s="437"/>
      <c r="U26" s="437"/>
      <c r="V26" s="476"/>
      <c r="W26" s="531"/>
      <c r="X26" s="519"/>
      <c r="Y26" s="520"/>
      <c r="Z26" s="435" t="s">
        <v>159</v>
      </c>
      <c r="AA26" s="541"/>
      <c r="AB26" s="541"/>
      <c r="AC26" s="541"/>
      <c r="AD26" s="541"/>
      <c r="AE26" s="541"/>
      <c r="AF26" s="541"/>
      <c r="AG26" s="542"/>
      <c r="AH26" s="436">
        <v>29</v>
      </c>
      <c r="AI26" s="437"/>
      <c r="AJ26" s="437"/>
      <c r="AK26" s="437"/>
      <c r="AL26" s="476"/>
      <c r="AM26" s="436">
        <v>95816</v>
      </c>
      <c r="AN26" s="437"/>
      <c r="AO26" s="437"/>
      <c r="AP26" s="437"/>
      <c r="AQ26" s="437"/>
      <c r="AR26" s="476"/>
      <c r="AS26" s="436">
        <v>3304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4050</v>
      </c>
      <c r="R27" s="437"/>
      <c r="S27" s="437"/>
      <c r="T27" s="437"/>
      <c r="U27" s="437"/>
      <c r="V27" s="476"/>
      <c r="W27" s="531"/>
      <c r="X27" s="519"/>
      <c r="Y27" s="520"/>
      <c r="Z27" s="435" t="s">
        <v>162</v>
      </c>
      <c r="AA27" s="415"/>
      <c r="AB27" s="415"/>
      <c r="AC27" s="415"/>
      <c r="AD27" s="415"/>
      <c r="AE27" s="415"/>
      <c r="AF27" s="415"/>
      <c r="AG27" s="416"/>
      <c r="AH27" s="436">
        <v>32</v>
      </c>
      <c r="AI27" s="437"/>
      <c r="AJ27" s="437"/>
      <c r="AK27" s="437"/>
      <c r="AL27" s="476"/>
      <c r="AM27" s="436">
        <v>97780</v>
      </c>
      <c r="AN27" s="437"/>
      <c r="AO27" s="437"/>
      <c r="AP27" s="437"/>
      <c r="AQ27" s="437"/>
      <c r="AR27" s="476"/>
      <c r="AS27" s="436">
        <v>3056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100476</v>
      </c>
      <c r="BO27" s="555"/>
      <c r="BP27" s="555"/>
      <c r="BQ27" s="555"/>
      <c r="BR27" s="555"/>
      <c r="BS27" s="555"/>
      <c r="BT27" s="555"/>
      <c r="BU27" s="556"/>
      <c r="BV27" s="554">
        <v>100444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1475115</v>
      </c>
      <c r="BO28" s="349"/>
      <c r="BP28" s="349"/>
      <c r="BQ28" s="349"/>
      <c r="BR28" s="349"/>
      <c r="BS28" s="349"/>
      <c r="BT28" s="349"/>
      <c r="BU28" s="350"/>
      <c r="BV28" s="348">
        <v>1542246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3420</v>
      </c>
      <c r="R29" s="437"/>
      <c r="S29" s="437"/>
      <c r="T29" s="437"/>
      <c r="U29" s="437"/>
      <c r="V29" s="476"/>
      <c r="W29" s="532"/>
      <c r="X29" s="533"/>
      <c r="Y29" s="534"/>
      <c r="Z29" s="435" t="s">
        <v>169</v>
      </c>
      <c r="AA29" s="415"/>
      <c r="AB29" s="415"/>
      <c r="AC29" s="415"/>
      <c r="AD29" s="415"/>
      <c r="AE29" s="415"/>
      <c r="AF29" s="415"/>
      <c r="AG29" s="416"/>
      <c r="AH29" s="436">
        <v>375</v>
      </c>
      <c r="AI29" s="437"/>
      <c r="AJ29" s="437"/>
      <c r="AK29" s="437"/>
      <c r="AL29" s="476"/>
      <c r="AM29" s="436">
        <v>1205670</v>
      </c>
      <c r="AN29" s="437"/>
      <c r="AO29" s="437"/>
      <c r="AP29" s="437"/>
      <c r="AQ29" s="437"/>
      <c r="AR29" s="476"/>
      <c r="AS29" s="436">
        <v>3215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2228179</v>
      </c>
      <c r="BO30" s="555"/>
      <c r="BP30" s="555"/>
      <c r="BQ30" s="555"/>
      <c r="BR30" s="555"/>
      <c r="BS30" s="555"/>
      <c r="BT30" s="555"/>
      <c r="BU30" s="556"/>
      <c r="BV30" s="554">
        <v>2170705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三芳水道企業団（水道会計）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館山市環境保全公社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安房広域市町村圏事務組合（一般会計）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南房総広域企業団（水道用水供給事業会計）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千葉県市町村総合事務組合（一般会計）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千葉県市町村総合事務組合（千葉県自治会館管理運営特別会計）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千葉県市町村総合事務組合（千葉県自治研修センター特別会計）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千葉県市町村総合事務組合（千葉県市町村交通災害共済特別会計）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千葉県後期高齢者医療広域連合（一般会計）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千葉県後期高齢者医療広域連合（後期高齢者医療特別会計）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M54" sqref="M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16608</v>
      </c>
      <c r="J41" s="83">
        <v>16291</v>
      </c>
      <c r="K41" s="83">
        <v>16443</v>
      </c>
      <c r="L41" s="83">
        <v>16767</v>
      </c>
      <c r="M41" s="84">
        <v>17144</v>
      </c>
    </row>
    <row r="42" spans="2:13" ht="27.75" customHeight="1">
      <c r="B42" s="1171"/>
      <c r="C42" s="1172"/>
      <c r="D42" s="85"/>
      <c r="E42" s="1177" t="s">
        <v>26</v>
      </c>
      <c r="F42" s="1177"/>
      <c r="G42" s="1177"/>
      <c r="H42" s="1178"/>
      <c r="I42" s="86">
        <v>596</v>
      </c>
      <c r="J42" s="87">
        <v>558</v>
      </c>
      <c r="K42" s="87">
        <v>519</v>
      </c>
      <c r="L42" s="87">
        <v>480</v>
      </c>
      <c r="M42" s="88">
        <v>532</v>
      </c>
    </row>
    <row r="43" spans="2:13" ht="27.75" customHeight="1">
      <c r="B43" s="1171"/>
      <c r="C43" s="1172"/>
      <c r="D43" s="85"/>
      <c r="E43" s="1177" t="s">
        <v>27</v>
      </c>
      <c r="F43" s="1177"/>
      <c r="G43" s="1177"/>
      <c r="H43" s="1178"/>
      <c r="I43" s="86">
        <v>5209</v>
      </c>
      <c r="J43" s="87">
        <v>5312</v>
      </c>
      <c r="K43" s="87">
        <v>5144</v>
      </c>
      <c r="L43" s="87">
        <v>5078</v>
      </c>
      <c r="M43" s="88">
        <v>5030</v>
      </c>
    </row>
    <row r="44" spans="2:13" ht="27.75" customHeight="1">
      <c r="B44" s="1171"/>
      <c r="C44" s="1172"/>
      <c r="D44" s="85"/>
      <c r="E44" s="1177" t="s">
        <v>28</v>
      </c>
      <c r="F44" s="1177"/>
      <c r="G44" s="1177"/>
      <c r="H44" s="1178"/>
      <c r="I44" s="86">
        <v>292</v>
      </c>
      <c r="J44" s="87">
        <v>867</v>
      </c>
      <c r="K44" s="87">
        <v>1336</v>
      </c>
      <c r="L44" s="87">
        <v>1316</v>
      </c>
      <c r="M44" s="88">
        <v>1227</v>
      </c>
    </row>
    <row r="45" spans="2:13" ht="27.75" customHeight="1">
      <c r="B45" s="1171"/>
      <c r="C45" s="1172"/>
      <c r="D45" s="85"/>
      <c r="E45" s="1177" t="s">
        <v>29</v>
      </c>
      <c r="F45" s="1177"/>
      <c r="G45" s="1177"/>
      <c r="H45" s="1178"/>
      <c r="I45" s="86">
        <v>6813</v>
      </c>
      <c r="J45" s="87">
        <v>6769</v>
      </c>
      <c r="K45" s="87">
        <v>6647</v>
      </c>
      <c r="L45" s="87">
        <v>6420</v>
      </c>
      <c r="M45" s="88">
        <v>6042</v>
      </c>
    </row>
    <row r="46" spans="2:13" ht="27.75" customHeight="1">
      <c r="B46" s="1171"/>
      <c r="C46" s="1172"/>
      <c r="D46" s="85"/>
      <c r="E46" s="1177" t="s">
        <v>30</v>
      </c>
      <c r="F46" s="1177"/>
      <c r="G46" s="1177"/>
      <c r="H46" s="1178"/>
      <c r="I46" s="86">
        <v>12</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3111</v>
      </c>
      <c r="J49" s="87">
        <v>3717</v>
      </c>
      <c r="K49" s="87">
        <v>4219</v>
      </c>
      <c r="L49" s="87">
        <v>4501</v>
      </c>
      <c r="M49" s="88">
        <v>4588</v>
      </c>
    </row>
    <row r="50" spans="2:13" ht="27.75" customHeight="1">
      <c r="B50" s="1171"/>
      <c r="C50" s="1172"/>
      <c r="D50" s="85"/>
      <c r="E50" s="1177" t="s">
        <v>35</v>
      </c>
      <c r="F50" s="1177"/>
      <c r="G50" s="1177"/>
      <c r="H50" s="1178"/>
      <c r="I50" s="86">
        <v>3742</v>
      </c>
      <c r="J50" s="87">
        <v>4100</v>
      </c>
      <c r="K50" s="87">
        <v>4097</v>
      </c>
      <c r="L50" s="87">
        <v>4170</v>
      </c>
      <c r="M50" s="88">
        <v>4042</v>
      </c>
    </row>
    <row r="51" spans="2:13" ht="27.75" customHeight="1">
      <c r="B51" s="1173"/>
      <c r="C51" s="1174"/>
      <c r="D51" s="85"/>
      <c r="E51" s="1177" t="s">
        <v>36</v>
      </c>
      <c r="F51" s="1177"/>
      <c r="G51" s="1177"/>
      <c r="H51" s="1178"/>
      <c r="I51" s="86">
        <v>13962</v>
      </c>
      <c r="J51" s="87">
        <v>14451</v>
      </c>
      <c r="K51" s="87">
        <v>15097</v>
      </c>
      <c r="L51" s="87">
        <v>14996</v>
      </c>
      <c r="M51" s="88">
        <v>15032</v>
      </c>
    </row>
    <row r="52" spans="2:13" ht="27.75" customHeight="1" thickBot="1">
      <c r="B52" s="1181" t="s">
        <v>37</v>
      </c>
      <c r="C52" s="1182"/>
      <c r="D52" s="90"/>
      <c r="E52" s="1183" t="s">
        <v>38</v>
      </c>
      <c r="F52" s="1183"/>
      <c r="G52" s="1183"/>
      <c r="H52" s="1184"/>
      <c r="I52" s="91">
        <v>8713</v>
      </c>
      <c r="J52" s="92">
        <v>7530</v>
      </c>
      <c r="K52" s="92">
        <v>6677</v>
      </c>
      <c r="L52" s="92">
        <v>6393</v>
      </c>
      <c r="M52" s="93">
        <v>6313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39901</v>
      </c>
      <c r="E3" s="116"/>
      <c r="F3" s="117">
        <v>61882</v>
      </c>
      <c r="G3" s="118"/>
      <c r="H3" s="119"/>
    </row>
    <row r="4" spans="1:8">
      <c r="A4" s="120"/>
      <c r="B4" s="121"/>
      <c r="C4" s="122"/>
      <c r="D4" s="123">
        <v>22912</v>
      </c>
      <c r="E4" s="124"/>
      <c r="F4" s="125">
        <v>32175</v>
      </c>
      <c r="G4" s="126"/>
      <c r="H4" s="127"/>
    </row>
    <row r="5" spans="1:8">
      <c r="A5" s="108" t="s">
        <v>506</v>
      </c>
      <c r="B5" s="113"/>
      <c r="C5" s="114"/>
      <c r="D5" s="115">
        <v>18092</v>
      </c>
      <c r="E5" s="116"/>
      <c r="F5" s="117">
        <v>67201</v>
      </c>
      <c r="G5" s="118"/>
      <c r="H5" s="119"/>
    </row>
    <row r="6" spans="1:8">
      <c r="A6" s="120"/>
      <c r="B6" s="121"/>
      <c r="C6" s="122"/>
      <c r="D6" s="123">
        <v>11764</v>
      </c>
      <c r="E6" s="124"/>
      <c r="F6" s="125">
        <v>35210</v>
      </c>
      <c r="G6" s="126"/>
      <c r="H6" s="127"/>
    </row>
    <row r="7" spans="1:8">
      <c r="A7" s="108" t="s">
        <v>507</v>
      </c>
      <c r="B7" s="113"/>
      <c r="C7" s="114"/>
      <c r="D7" s="115">
        <v>39830</v>
      </c>
      <c r="E7" s="116"/>
      <c r="F7" s="117">
        <v>75709</v>
      </c>
      <c r="G7" s="118"/>
      <c r="H7" s="119"/>
    </row>
    <row r="8" spans="1:8">
      <c r="A8" s="120"/>
      <c r="B8" s="121"/>
      <c r="C8" s="122"/>
      <c r="D8" s="123">
        <v>20316</v>
      </c>
      <c r="E8" s="124"/>
      <c r="F8" s="125">
        <v>35212</v>
      </c>
      <c r="G8" s="126"/>
      <c r="H8" s="127"/>
    </row>
    <row r="9" spans="1:8">
      <c r="A9" s="108" t="s">
        <v>508</v>
      </c>
      <c r="B9" s="113"/>
      <c r="C9" s="114"/>
      <c r="D9" s="115">
        <v>42829</v>
      </c>
      <c r="E9" s="116"/>
      <c r="F9" s="117">
        <v>90961</v>
      </c>
      <c r="G9" s="118"/>
      <c r="H9" s="119"/>
    </row>
    <row r="10" spans="1:8">
      <c r="A10" s="120"/>
      <c r="B10" s="121"/>
      <c r="C10" s="122"/>
      <c r="D10" s="123">
        <v>23446</v>
      </c>
      <c r="E10" s="124"/>
      <c r="F10" s="125">
        <v>37720</v>
      </c>
      <c r="G10" s="126"/>
      <c r="H10" s="127"/>
    </row>
    <row r="11" spans="1:8">
      <c r="A11" s="108" t="s">
        <v>509</v>
      </c>
      <c r="B11" s="113"/>
      <c r="C11" s="114"/>
      <c r="D11" s="115">
        <v>40676</v>
      </c>
      <c r="E11" s="116"/>
      <c r="F11" s="117">
        <v>106614</v>
      </c>
      <c r="G11" s="118"/>
      <c r="H11" s="119"/>
    </row>
    <row r="12" spans="1:8">
      <c r="A12" s="120"/>
      <c r="B12" s="121"/>
      <c r="C12" s="128"/>
      <c r="D12" s="123">
        <v>19572</v>
      </c>
      <c r="E12" s="124"/>
      <c r="F12" s="125">
        <v>45545</v>
      </c>
      <c r="G12" s="126"/>
      <c r="H12" s="127"/>
    </row>
    <row r="13" spans="1:8">
      <c r="A13" s="108"/>
      <c r="B13" s="113"/>
      <c r="C13" s="129"/>
      <c r="D13" s="130">
        <v>36266</v>
      </c>
      <c r="E13" s="131"/>
      <c r="F13" s="132">
        <v>80473</v>
      </c>
      <c r="G13" s="133"/>
      <c r="H13" s="119"/>
    </row>
    <row r="14" spans="1:8">
      <c r="A14" s="120"/>
      <c r="B14" s="121"/>
      <c r="C14" s="122"/>
      <c r="D14" s="123">
        <v>19602</v>
      </c>
      <c r="E14" s="124"/>
      <c r="F14" s="125">
        <v>37172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8.18</v>
      </c>
      <c r="C19" s="134">
        <f>ROUND(VALUE(SUBSTITUTE(実質収支比率等に係る経年分析!G$48,"▲","-")),2)</f>
        <v>8.9</v>
      </c>
      <c r="D19" s="134">
        <f>ROUND(VALUE(SUBSTITUTE(実質収支比率等に係る経年分析!H$48,"▲","-")),2)</f>
        <v>8.83</v>
      </c>
      <c r="E19" s="134">
        <f>ROUND(VALUE(SUBSTITUTE(実質収支比率等に係る経年分析!I$48,"▲","-")),2)</f>
        <v>7.95</v>
      </c>
      <c r="F19" s="134">
        <f>ROUND(VALUE(SUBSTITUTE(実質収支比率等に係る経年分析!J$48,"▲","-")),2)</f>
        <v>7</v>
      </c>
    </row>
    <row r="20" spans="1:11">
      <c r="A20" s="134" t="s">
        <v>43</v>
      </c>
      <c r="B20" s="134">
        <f>ROUND(VALUE(SUBSTITUTE(実質収支比率等に係る経年分析!F$47,"▲","-")),2)</f>
        <v>3.91</v>
      </c>
      <c r="C20" s="134">
        <f>ROUND(VALUE(SUBSTITUTE(実質収支比率等に係る経年分析!G$47,"▲","-")),2)</f>
        <v>9.56</v>
      </c>
      <c r="D20" s="134">
        <f>ROUND(VALUE(SUBSTITUTE(実質収支比率等に係る経年分析!H$47,"▲","-")),2)</f>
        <v>13.56</v>
      </c>
      <c r="E20" s="134">
        <f>ROUND(VALUE(SUBSTITUTE(実質収支比率等に係る経年分析!I$47,"▲","-")),2)</f>
        <v>14.36</v>
      </c>
      <c r="F20" s="134">
        <f>ROUND(VALUE(SUBSTITUTE(実質収支比率等に係る経年分析!J$47,"▲","-")),2)</f>
        <v>13.71</v>
      </c>
    </row>
    <row r="21" spans="1:11">
      <c r="A21" s="134" t="s">
        <v>44</v>
      </c>
      <c r="B21" s="134">
        <f>IF(ISNUMBER(VALUE(SUBSTITUTE(実質収支比率等に係る経年分析!F$49,"▲","-"))),ROUND(VALUE(SUBSTITUTE(実質収支比率等に係る経年分析!F$49,"▲","-")),2),NA())</f>
        <v>6.06</v>
      </c>
      <c r="C21" s="134">
        <f>IF(ISNUMBER(VALUE(SUBSTITUTE(実質収支比率等に係る経年分析!G$49,"▲","-"))),ROUND(VALUE(SUBSTITUTE(実質収支比率等に係る経年分析!G$49,"▲","-")),2),NA())</f>
        <v>6.3</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-1.56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1626</v>
      </c>
      <c r="E42" s="136"/>
      <c r="F42" s="136"/>
      <c r="G42" s="136">
        <f>'実質公債費比率（分子）の構造'!L$52</f>
        <v>1697</v>
      </c>
      <c r="H42" s="136"/>
      <c r="I42" s="136"/>
      <c r="J42" s="136">
        <f>'実質公債費比率（分子）の構造'!M$52</f>
        <v>1719</v>
      </c>
      <c r="K42" s="136"/>
      <c r="L42" s="136"/>
      <c r="M42" s="136">
        <f>'実質公債費比率（分子）の構造'!N$52</f>
        <v>1741</v>
      </c>
      <c r="N42" s="136"/>
      <c r="O42" s="136"/>
      <c r="P42" s="136">
        <f>'実質公債費比率（分子）の構造'!O$52</f>
        <v>1829</v>
      </c>
    </row>
    <row r="43" spans="1:16">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51</v>
      </c>
      <c r="C44" s="136"/>
      <c r="D44" s="136"/>
      <c r="E44" s="136">
        <f>'実質公債費比率（分子）の構造'!L$50</f>
        <v>52</v>
      </c>
      <c r="F44" s="136"/>
      <c r="G44" s="136"/>
      <c r="H44" s="136">
        <f>'実質公債費比率（分子）の構造'!M$50</f>
        <v>54</v>
      </c>
      <c r="I44" s="136"/>
      <c r="J44" s="136"/>
      <c r="K44" s="136">
        <f>'実質公債費比率（分子）の構造'!N$50</f>
        <v>54</v>
      </c>
      <c r="L44" s="136"/>
      <c r="M44" s="136"/>
      <c r="N44" s="136">
        <f>'実質公債費比率（分子）の構造'!O$50</f>
        <v>52</v>
      </c>
      <c r="O44" s="136"/>
      <c r="P44" s="136"/>
    </row>
    <row r="45" spans="1:16">
      <c r="A45" s="136" t="s">
        <v>54</v>
      </c>
      <c r="B45" s="136">
        <f>'実質公債費比率（分子）の構造'!K$49</f>
        <v>33</v>
      </c>
      <c r="C45" s="136"/>
      <c r="D45" s="136"/>
      <c r="E45" s="136">
        <f>'実質公債費比率（分子）の構造'!L$49</f>
        <v>37</v>
      </c>
      <c r="F45" s="136"/>
      <c r="G45" s="136"/>
      <c r="H45" s="136">
        <f>'実質公債費比率（分子）の構造'!M$49</f>
        <v>39</v>
      </c>
      <c r="I45" s="136"/>
      <c r="J45" s="136"/>
      <c r="K45" s="136">
        <f>'実質公債費比率（分子）の構造'!N$49</f>
        <v>47</v>
      </c>
      <c r="L45" s="136"/>
      <c r="M45" s="136"/>
      <c r="N45" s="136">
        <f>'実質公債費比率（分子）の構造'!O$49</f>
        <v>91</v>
      </c>
      <c r="O45" s="136"/>
      <c r="P45" s="136"/>
    </row>
    <row r="46" spans="1:16">
      <c r="A46" s="136" t="s">
        <v>55</v>
      </c>
      <c r="B46" s="136">
        <f>'実質公債費比率（分子）の構造'!K$48</f>
        <v>302</v>
      </c>
      <c r="C46" s="136"/>
      <c r="D46" s="136"/>
      <c r="E46" s="136">
        <f>'実質公債費比率（分子）の構造'!L$48</f>
        <v>310</v>
      </c>
      <c r="F46" s="136"/>
      <c r="G46" s="136"/>
      <c r="H46" s="136">
        <f>'実質公債費比率（分子）の構造'!M$48</f>
        <v>310</v>
      </c>
      <c r="I46" s="136"/>
      <c r="J46" s="136"/>
      <c r="K46" s="136">
        <f>'実質公債費比率（分子）の構造'!N$48</f>
        <v>315</v>
      </c>
      <c r="L46" s="136"/>
      <c r="M46" s="136"/>
      <c r="N46" s="136">
        <f>'実質公債費比率（分子）の構造'!O$48</f>
        <v>332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1970</v>
      </c>
      <c r="C49" s="136"/>
      <c r="D49" s="136"/>
      <c r="E49" s="136">
        <f>'実質公債費比率（分子）の構造'!L$45</f>
        <v>2032</v>
      </c>
      <c r="F49" s="136"/>
      <c r="G49" s="136"/>
      <c r="H49" s="136">
        <f>'実質公債費比率（分子）の構造'!M$45</f>
        <v>1966</v>
      </c>
      <c r="I49" s="136"/>
      <c r="J49" s="136"/>
      <c r="K49" s="136">
        <f>'実質公債費比率（分子）の構造'!N$45</f>
        <v>1934</v>
      </c>
      <c r="L49" s="136"/>
      <c r="M49" s="136"/>
      <c r="N49" s="136">
        <f>'実質公債費比率（分子）の構造'!O$45</f>
        <v>1793</v>
      </c>
      <c r="O49" s="136"/>
      <c r="P49" s="136"/>
    </row>
    <row r="50" spans="1:16">
      <c r="A50" s="136" t="s">
        <v>59</v>
      </c>
      <c r="B50" s="136" t="e">
        <f>NA()</f>
        <v>#N/A</v>
      </c>
      <c r="C50" s="136">
        <f>IF(ISNUMBER('実質公債費比率（分子）の構造'!K$53),'実質公債費比率（分子）の構造'!K$53,NA())</f>
        <v>732</v>
      </c>
      <c r="D50" s="136" t="e">
        <f>NA()</f>
        <v>#N/A</v>
      </c>
      <c r="E50" s="136" t="e">
        <f>NA()</f>
        <v>#N/A</v>
      </c>
      <c r="F50" s="136">
        <f>IF(ISNUMBER('実質公債費比率（分子）の構造'!L$53),'実質公債費比率（分子）の構造'!L$53,NA())</f>
        <v>735</v>
      </c>
      <c r="G50" s="136" t="e">
        <f>NA()</f>
        <v>#N/A</v>
      </c>
      <c r="H50" s="136" t="e">
        <f>NA()</f>
        <v>#N/A</v>
      </c>
      <c r="I50" s="136">
        <f>IF(ISNUMBER('実質公債費比率（分子）の構造'!M$53),'実質公債費比率（分子）の構造'!M$53,NA())</f>
        <v>650</v>
      </c>
      <c r="J50" s="136" t="e">
        <f>NA()</f>
        <v>#N/A</v>
      </c>
      <c r="K50" s="136" t="e">
        <f>NA()</f>
        <v>#N/A</v>
      </c>
      <c r="L50" s="136">
        <f>IF(ISNUMBER('実質公債費比率（分子）の構造'!N$53),'実質公債費比率（分子）の構造'!N$53,NA())</f>
        <v>609</v>
      </c>
      <c r="M50" s="136" t="e">
        <f>NA()</f>
        <v>#N/A</v>
      </c>
      <c r="N50" s="136" t="e">
        <f>NA()</f>
        <v>#N/A</v>
      </c>
      <c r="O50" s="136">
        <f>IF(ISNUMBER('実質公債費比率（分子）の構造'!O$53),'実質公債費比率（分子）の構造'!O$53,NA())</f>
        <v>439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13962</v>
      </c>
      <c r="E56" s="135"/>
      <c r="F56" s="135"/>
      <c r="G56" s="135">
        <f>'将来負担比率（分子）の構造'!J$51</f>
        <v>14451</v>
      </c>
      <c r="H56" s="135"/>
      <c r="I56" s="135"/>
      <c r="J56" s="135">
        <f>'将来負担比率（分子）の構造'!K$51</f>
        <v>15097</v>
      </c>
      <c r="K56" s="135"/>
      <c r="L56" s="135"/>
      <c r="M56" s="135">
        <f>'将来負担比率（分子）の構造'!L$51</f>
        <v>14996</v>
      </c>
      <c r="N56" s="135"/>
      <c r="O56" s="135"/>
      <c r="P56" s="135">
        <f>'将来負担比率（分子）の構造'!M$51</f>
        <v>15032</v>
      </c>
    </row>
    <row r="57" spans="1:16">
      <c r="A57" s="135" t="s">
        <v>35</v>
      </c>
      <c r="B57" s="135"/>
      <c r="C57" s="135"/>
      <c r="D57" s="135">
        <f>'将来負担比率（分子）の構造'!I$50</f>
        <v>3742</v>
      </c>
      <c r="E57" s="135"/>
      <c r="F57" s="135"/>
      <c r="G57" s="135">
        <f>'将来負担比率（分子）の構造'!J$50</f>
        <v>4100</v>
      </c>
      <c r="H57" s="135"/>
      <c r="I57" s="135"/>
      <c r="J57" s="135">
        <f>'将来負担比率（分子）の構造'!K$50</f>
        <v>4097</v>
      </c>
      <c r="K57" s="135"/>
      <c r="L57" s="135"/>
      <c r="M57" s="135">
        <f>'将来負担比率（分子）の構造'!L$50</f>
        <v>4170</v>
      </c>
      <c r="N57" s="135"/>
      <c r="O57" s="135"/>
      <c r="P57" s="135">
        <f>'将来負担比率（分子）の構造'!M$50</f>
        <v>4042</v>
      </c>
    </row>
    <row r="58" spans="1:16">
      <c r="A58" s="135" t="s">
        <v>34</v>
      </c>
      <c r="B58" s="135"/>
      <c r="C58" s="135"/>
      <c r="D58" s="135">
        <f>'将来負担比率（分子）の構造'!I$49</f>
        <v>3111</v>
      </c>
      <c r="E58" s="135"/>
      <c r="F58" s="135"/>
      <c r="G58" s="135">
        <f>'将来負担比率（分子）の構造'!J$49</f>
        <v>3717</v>
      </c>
      <c r="H58" s="135"/>
      <c r="I58" s="135"/>
      <c r="J58" s="135">
        <f>'将来負担比率（分子）の構造'!K$49</f>
        <v>4219</v>
      </c>
      <c r="K58" s="135"/>
      <c r="L58" s="135"/>
      <c r="M58" s="135">
        <f>'将来負担比率（分子）の構造'!L$49</f>
        <v>4501</v>
      </c>
      <c r="N58" s="135"/>
      <c r="O58" s="135"/>
      <c r="P58" s="135">
        <f>'将来負担比率（分子）の構造'!M$49</f>
        <v>4588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6813</v>
      </c>
      <c r="C62" s="135"/>
      <c r="D62" s="135"/>
      <c r="E62" s="135">
        <f>'将来負担比率（分子）の構造'!J$45</f>
        <v>6769</v>
      </c>
      <c r="F62" s="135"/>
      <c r="G62" s="135"/>
      <c r="H62" s="135">
        <f>'将来負担比率（分子）の構造'!K$45</f>
        <v>6647</v>
      </c>
      <c r="I62" s="135"/>
      <c r="J62" s="135"/>
      <c r="K62" s="135">
        <f>'将来負担比率（分子）の構造'!L$45</f>
        <v>6420</v>
      </c>
      <c r="L62" s="135"/>
      <c r="M62" s="135"/>
      <c r="N62" s="135">
        <f>'将来負担比率（分子）の構造'!M$45</f>
        <v>6042</v>
      </c>
      <c r="O62" s="135"/>
      <c r="P62" s="135"/>
    </row>
    <row r="63" spans="1:16">
      <c r="A63" s="135" t="s">
        <v>28</v>
      </c>
      <c r="B63" s="135">
        <f>'将来負担比率（分子）の構造'!I$44</f>
        <v>292</v>
      </c>
      <c r="C63" s="135"/>
      <c r="D63" s="135"/>
      <c r="E63" s="135">
        <f>'将来負担比率（分子）の構造'!J$44</f>
        <v>867</v>
      </c>
      <c r="F63" s="135"/>
      <c r="G63" s="135"/>
      <c r="H63" s="135">
        <f>'将来負担比率（分子）の構造'!K$44</f>
        <v>1336</v>
      </c>
      <c r="I63" s="135"/>
      <c r="J63" s="135"/>
      <c r="K63" s="135">
        <f>'将来負担比率（分子）の構造'!L$44</f>
        <v>1316</v>
      </c>
      <c r="L63" s="135"/>
      <c r="M63" s="135"/>
      <c r="N63" s="135">
        <f>'将来負担比率（分子）の構造'!M$44</f>
        <v>1227</v>
      </c>
      <c r="O63" s="135"/>
      <c r="P63" s="135"/>
    </row>
    <row r="64" spans="1:16">
      <c r="A64" s="135" t="s">
        <v>27</v>
      </c>
      <c r="B64" s="135">
        <f>'将来負担比率（分子）の構造'!I$43</f>
        <v>5209</v>
      </c>
      <c r="C64" s="135"/>
      <c r="D64" s="135"/>
      <c r="E64" s="135">
        <f>'将来負担比率（分子）の構造'!J$43</f>
        <v>5312</v>
      </c>
      <c r="F64" s="135"/>
      <c r="G64" s="135"/>
      <c r="H64" s="135">
        <f>'将来負担比率（分子）の構造'!K$43</f>
        <v>5144</v>
      </c>
      <c r="I64" s="135"/>
      <c r="J64" s="135"/>
      <c r="K64" s="135">
        <f>'将来負担比率（分子）の構造'!L$43</f>
        <v>5078</v>
      </c>
      <c r="L64" s="135"/>
      <c r="M64" s="135"/>
      <c r="N64" s="135">
        <f>'将来負担比率（分子）の構造'!M$43</f>
        <v>5030</v>
      </c>
      <c r="O64" s="135"/>
      <c r="P64" s="135"/>
    </row>
    <row r="65" spans="1:16">
      <c r="A65" s="135" t="s">
        <v>26</v>
      </c>
      <c r="B65" s="135">
        <f>'将来負担比率（分子）の構造'!I$42</f>
        <v>596</v>
      </c>
      <c r="C65" s="135"/>
      <c r="D65" s="135"/>
      <c r="E65" s="135">
        <f>'将来負担比率（分子）の構造'!J$42</f>
        <v>558</v>
      </c>
      <c r="F65" s="135"/>
      <c r="G65" s="135"/>
      <c r="H65" s="135">
        <f>'将来負担比率（分子）の構造'!K$42</f>
        <v>519</v>
      </c>
      <c r="I65" s="135"/>
      <c r="J65" s="135"/>
      <c r="K65" s="135">
        <f>'将来負担比率（分子）の構造'!L$42</f>
        <v>480</v>
      </c>
      <c r="L65" s="135"/>
      <c r="M65" s="135"/>
      <c r="N65" s="135">
        <f>'将来負担比率（分子）の構造'!M$42</f>
        <v>532</v>
      </c>
      <c r="O65" s="135"/>
      <c r="P65" s="135"/>
    </row>
    <row r="66" spans="1:16">
      <c r="A66" s="135" t="s">
        <v>25</v>
      </c>
      <c r="B66" s="135">
        <f>'将来負担比率（分子）の構造'!I$41</f>
        <v>16608</v>
      </c>
      <c r="C66" s="135"/>
      <c r="D66" s="135"/>
      <c r="E66" s="135">
        <f>'将来負担比率（分子）の構造'!J$41</f>
        <v>16291</v>
      </c>
      <c r="F66" s="135"/>
      <c r="G66" s="135"/>
      <c r="H66" s="135">
        <f>'将来負担比率（分子）の構造'!K$41</f>
        <v>16443</v>
      </c>
      <c r="I66" s="135"/>
      <c r="J66" s="135"/>
      <c r="K66" s="135">
        <f>'将来負担比率（分子）の構造'!L$41</f>
        <v>16767</v>
      </c>
      <c r="L66" s="135"/>
      <c r="M66" s="135"/>
      <c r="N66" s="135">
        <f>'将来負担比率（分子）の構造'!M$41</f>
        <v>17144</v>
      </c>
      <c r="O66" s="135"/>
      <c r="P66" s="135"/>
    </row>
    <row r="67" spans="1:16">
      <c r="A67" s="135" t="s">
        <v>63</v>
      </c>
      <c r="B67" s="135" t="e">
        <f>NA()</f>
        <v>#N/A</v>
      </c>
      <c r="C67" s="135">
        <f>IF(ISNUMBER('将来負担比率（分子）の構造'!I$52), IF('将来負担比率（分子）の構造'!I$52 &lt; 0, 0, '将来負担比率（分子）の構造'!I$52), NA())</f>
        <v>8713</v>
      </c>
      <c r="D67" s="135" t="e">
        <f>NA()</f>
        <v>#N/A</v>
      </c>
      <c r="E67" s="135" t="e">
        <f>NA()</f>
        <v>#N/A</v>
      </c>
      <c r="F67" s="135">
        <f>IF(ISNUMBER('将来負担比率（分子）の構造'!J$52), IF('将来負担比率（分子）の構造'!J$52 &lt; 0, 0, '将来負担比率（分子）の構造'!J$52), NA())</f>
        <v>7530</v>
      </c>
      <c r="G67" s="135" t="e">
        <f>NA()</f>
        <v>#N/A</v>
      </c>
      <c r="H67" s="135" t="e">
        <f>NA()</f>
        <v>#N/A</v>
      </c>
      <c r="I67" s="135">
        <f>IF(ISNUMBER('将来負担比率（分子）の構造'!K$52), IF('将来負担比率（分子）の構造'!K$52 &lt; 0, 0, '将来負担比率（分子）の構造'!K$52), NA())</f>
        <v>6677</v>
      </c>
      <c r="J67" s="135" t="e">
        <f>NA()</f>
        <v>#N/A</v>
      </c>
      <c r="K67" s="135" t="e">
        <f>NA()</f>
        <v>#N/A</v>
      </c>
      <c r="L67" s="135">
        <f>IF(ISNUMBER('将来負担比率（分子）の構造'!L$52), IF('将来負担比率（分子）の構造'!L$52 &lt; 0, 0, '将来負担比率（分子）の構造'!L$52), NA())</f>
        <v>6393</v>
      </c>
      <c r="M67" s="135" t="e">
        <f>NA()</f>
        <v>#N/A</v>
      </c>
      <c r="N67" s="135" t="e">
        <f>NA()</f>
        <v>#N/A</v>
      </c>
      <c r="O67" s="135">
        <f>IF(ISNUMBER('将来負担比率（分子）の構造'!M$52), IF('将来負担比率（分子）の構造'!M$52 &lt; 0, 0, '将来負担比率（分子）の構造'!M$52), NA())</f>
        <v>6313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5944488</v>
      </c>
      <c r="S5" s="583"/>
      <c r="T5" s="583"/>
      <c r="U5" s="583"/>
      <c r="V5" s="583"/>
      <c r="W5" s="583"/>
      <c r="X5" s="583"/>
      <c r="Y5" s="584"/>
      <c r="Z5" s="585">
        <v>31.9</v>
      </c>
      <c r="AA5" s="585"/>
      <c r="AB5" s="585"/>
      <c r="AC5" s="585"/>
      <c r="AD5" s="586">
        <v>5448716</v>
      </c>
      <c r="AE5" s="586"/>
      <c r="AF5" s="586"/>
      <c r="AG5" s="586"/>
      <c r="AH5" s="586"/>
      <c r="AI5" s="586"/>
      <c r="AJ5" s="586"/>
      <c r="AK5" s="586"/>
      <c r="AL5" s="587">
        <v>54.9</v>
      </c>
      <c r="AM5" s="588"/>
      <c r="AN5" s="588"/>
      <c r="AO5" s="589"/>
      <c r="AP5" s="579" t="s">
        <v>207</v>
      </c>
      <c r="AQ5" s="580"/>
      <c r="AR5" s="580"/>
      <c r="AS5" s="580"/>
      <c r="AT5" s="580"/>
      <c r="AU5" s="580"/>
      <c r="AV5" s="580"/>
      <c r="AW5" s="580"/>
      <c r="AX5" s="580"/>
      <c r="AY5" s="580"/>
      <c r="AZ5" s="580"/>
      <c r="BA5" s="580"/>
      <c r="BB5" s="580"/>
      <c r="BC5" s="580"/>
      <c r="BD5" s="580"/>
      <c r="BE5" s="580"/>
      <c r="BF5" s="581"/>
      <c r="BG5" s="593">
        <v>5423414</v>
      </c>
      <c r="BH5" s="594"/>
      <c r="BI5" s="594"/>
      <c r="BJ5" s="594"/>
      <c r="BK5" s="594"/>
      <c r="BL5" s="594"/>
      <c r="BM5" s="594"/>
      <c r="BN5" s="595"/>
      <c r="BO5" s="596">
        <v>91.2</v>
      </c>
      <c r="BP5" s="596"/>
      <c r="BQ5" s="596"/>
      <c r="BR5" s="596"/>
      <c r="BS5" s="597">
        <v>30703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125068</v>
      </c>
      <c r="S6" s="594"/>
      <c r="T6" s="594"/>
      <c r="U6" s="594"/>
      <c r="V6" s="594"/>
      <c r="W6" s="594"/>
      <c r="X6" s="594"/>
      <c r="Y6" s="595"/>
      <c r="Z6" s="596">
        <v>0.7</v>
      </c>
      <c r="AA6" s="596"/>
      <c r="AB6" s="596"/>
      <c r="AC6" s="596"/>
      <c r="AD6" s="597">
        <v>125068</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5423414</v>
      </c>
      <c r="BH6" s="594"/>
      <c r="BI6" s="594"/>
      <c r="BJ6" s="594"/>
      <c r="BK6" s="594"/>
      <c r="BL6" s="594"/>
      <c r="BM6" s="594"/>
      <c r="BN6" s="595"/>
      <c r="BO6" s="596">
        <v>91.2</v>
      </c>
      <c r="BP6" s="596"/>
      <c r="BQ6" s="596"/>
      <c r="BR6" s="596"/>
      <c r="BS6" s="597">
        <v>30703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187322</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187322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9607</v>
      </c>
      <c r="S7" s="594"/>
      <c r="T7" s="594"/>
      <c r="U7" s="594"/>
      <c r="V7" s="594"/>
      <c r="W7" s="594"/>
      <c r="X7" s="594"/>
      <c r="Y7" s="595"/>
      <c r="Z7" s="596">
        <v>0.1</v>
      </c>
      <c r="AA7" s="596"/>
      <c r="AB7" s="596"/>
      <c r="AC7" s="596"/>
      <c r="AD7" s="597">
        <v>9607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2431878</v>
      </c>
      <c r="BH7" s="594"/>
      <c r="BI7" s="594"/>
      <c r="BJ7" s="594"/>
      <c r="BK7" s="594"/>
      <c r="BL7" s="594"/>
      <c r="BM7" s="594"/>
      <c r="BN7" s="595"/>
      <c r="BO7" s="596">
        <v>40.9</v>
      </c>
      <c r="BP7" s="596"/>
      <c r="BQ7" s="596"/>
      <c r="BR7" s="596"/>
      <c r="BS7" s="597">
        <v>30703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1693120</v>
      </c>
      <c r="CS7" s="594"/>
      <c r="CT7" s="594"/>
      <c r="CU7" s="594"/>
      <c r="CV7" s="594"/>
      <c r="CW7" s="594"/>
      <c r="CX7" s="594"/>
      <c r="CY7" s="595"/>
      <c r="CZ7" s="596">
        <v>9.5</v>
      </c>
      <c r="DA7" s="596"/>
      <c r="DB7" s="596"/>
      <c r="DC7" s="596"/>
      <c r="DD7" s="602">
        <v>69223</v>
      </c>
      <c r="DE7" s="594"/>
      <c r="DF7" s="594"/>
      <c r="DG7" s="594"/>
      <c r="DH7" s="594"/>
      <c r="DI7" s="594"/>
      <c r="DJ7" s="594"/>
      <c r="DK7" s="594"/>
      <c r="DL7" s="594"/>
      <c r="DM7" s="594"/>
      <c r="DN7" s="594"/>
      <c r="DO7" s="594"/>
      <c r="DP7" s="595"/>
      <c r="DQ7" s="602">
        <v>1484091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42350</v>
      </c>
      <c r="S8" s="594"/>
      <c r="T8" s="594"/>
      <c r="U8" s="594"/>
      <c r="V8" s="594"/>
      <c r="W8" s="594"/>
      <c r="X8" s="594"/>
      <c r="Y8" s="595"/>
      <c r="Z8" s="596">
        <v>0.2</v>
      </c>
      <c r="AA8" s="596"/>
      <c r="AB8" s="596"/>
      <c r="AC8" s="596"/>
      <c r="AD8" s="597">
        <v>42350</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85416</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6578904</v>
      </c>
      <c r="CS8" s="594"/>
      <c r="CT8" s="594"/>
      <c r="CU8" s="594"/>
      <c r="CV8" s="594"/>
      <c r="CW8" s="594"/>
      <c r="CX8" s="594"/>
      <c r="CY8" s="595"/>
      <c r="CZ8" s="596">
        <v>37</v>
      </c>
      <c r="DA8" s="596"/>
      <c r="DB8" s="596"/>
      <c r="DC8" s="596"/>
      <c r="DD8" s="602">
        <v>41195</v>
      </c>
      <c r="DE8" s="594"/>
      <c r="DF8" s="594"/>
      <c r="DG8" s="594"/>
      <c r="DH8" s="594"/>
      <c r="DI8" s="594"/>
      <c r="DJ8" s="594"/>
      <c r="DK8" s="594"/>
      <c r="DL8" s="594"/>
      <c r="DM8" s="594"/>
      <c r="DN8" s="594"/>
      <c r="DO8" s="594"/>
      <c r="DP8" s="595"/>
      <c r="DQ8" s="602">
        <v>3375866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29734</v>
      </c>
      <c r="S9" s="594"/>
      <c r="T9" s="594"/>
      <c r="U9" s="594"/>
      <c r="V9" s="594"/>
      <c r="W9" s="594"/>
      <c r="X9" s="594"/>
      <c r="Y9" s="595"/>
      <c r="Z9" s="596">
        <v>0.2</v>
      </c>
      <c r="AA9" s="596"/>
      <c r="AB9" s="596"/>
      <c r="AC9" s="596"/>
      <c r="AD9" s="597">
        <v>29734</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1946393</v>
      </c>
      <c r="BH9" s="594"/>
      <c r="BI9" s="594"/>
      <c r="BJ9" s="594"/>
      <c r="BK9" s="594"/>
      <c r="BL9" s="594"/>
      <c r="BM9" s="594"/>
      <c r="BN9" s="595"/>
      <c r="BO9" s="596">
        <v>32.700000000000003</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1987221</v>
      </c>
      <c r="CS9" s="594"/>
      <c r="CT9" s="594"/>
      <c r="CU9" s="594"/>
      <c r="CV9" s="594"/>
      <c r="CW9" s="594"/>
      <c r="CX9" s="594"/>
      <c r="CY9" s="595"/>
      <c r="CZ9" s="596">
        <v>11.2</v>
      </c>
      <c r="DA9" s="596"/>
      <c r="DB9" s="596"/>
      <c r="DC9" s="596"/>
      <c r="DD9" s="602">
        <v>116583</v>
      </c>
      <c r="DE9" s="594"/>
      <c r="DF9" s="594"/>
      <c r="DG9" s="594"/>
      <c r="DH9" s="594"/>
      <c r="DI9" s="594"/>
      <c r="DJ9" s="594"/>
      <c r="DK9" s="594"/>
      <c r="DL9" s="594"/>
      <c r="DM9" s="594"/>
      <c r="DN9" s="594"/>
      <c r="DO9" s="594"/>
      <c r="DP9" s="595"/>
      <c r="DQ9" s="602">
        <v>1502996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579273</v>
      </c>
      <c r="S10" s="594"/>
      <c r="T10" s="594"/>
      <c r="U10" s="594"/>
      <c r="V10" s="594"/>
      <c r="W10" s="594"/>
      <c r="X10" s="594"/>
      <c r="Y10" s="595"/>
      <c r="Z10" s="596">
        <v>3.1</v>
      </c>
      <c r="AA10" s="596"/>
      <c r="AB10" s="596"/>
      <c r="AC10" s="596"/>
      <c r="AD10" s="597">
        <v>579273</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152184</v>
      </c>
      <c r="BH10" s="594"/>
      <c r="BI10" s="594"/>
      <c r="BJ10" s="594"/>
      <c r="BK10" s="594"/>
      <c r="BL10" s="594"/>
      <c r="BM10" s="594"/>
      <c r="BN10" s="595"/>
      <c r="BO10" s="596">
        <v>2.6</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7346</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33190</v>
      </c>
      <c r="S11" s="594"/>
      <c r="T11" s="594"/>
      <c r="U11" s="594"/>
      <c r="V11" s="594"/>
      <c r="W11" s="594"/>
      <c r="X11" s="594"/>
      <c r="Y11" s="595"/>
      <c r="Z11" s="596">
        <v>0.2</v>
      </c>
      <c r="AA11" s="596"/>
      <c r="AB11" s="596"/>
      <c r="AC11" s="596"/>
      <c r="AD11" s="597">
        <v>33190</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247885</v>
      </c>
      <c r="BH11" s="594"/>
      <c r="BI11" s="594"/>
      <c r="BJ11" s="594"/>
      <c r="BK11" s="594"/>
      <c r="BL11" s="594"/>
      <c r="BM11" s="594"/>
      <c r="BN11" s="595"/>
      <c r="BO11" s="596">
        <v>4.2</v>
      </c>
      <c r="BP11" s="596"/>
      <c r="BQ11" s="596"/>
      <c r="BR11" s="596"/>
      <c r="BS11" s="602">
        <v>30703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317470</v>
      </c>
      <c r="CS11" s="594"/>
      <c r="CT11" s="594"/>
      <c r="CU11" s="594"/>
      <c r="CV11" s="594"/>
      <c r="CW11" s="594"/>
      <c r="CX11" s="594"/>
      <c r="CY11" s="595"/>
      <c r="CZ11" s="596">
        <v>1.8</v>
      </c>
      <c r="DA11" s="596"/>
      <c r="DB11" s="596"/>
      <c r="DC11" s="596"/>
      <c r="DD11" s="602">
        <v>84079</v>
      </c>
      <c r="DE11" s="594"/>
      <c r="DF11" s="594"/>
      <c r="DG11" s="594"/>
      <c r="DH11" s="594"/>
      <c r="DI11" s="594"/>
      <c r="DJ11" s="594"/>
      <c r="DK11" s="594"/>
      <c r="DL11" s="594"/>
      <c r="DM11" s="594"/>
      <c r="DN11" s="594"/>
      <c r="DO11" s="594"/>
      <c r="DP11" s="595"/>
      <c r="DQ11" s="602">
        <v>256154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2406172</v>
      </c>
      <c r="BH12" s="594"/>
      <c r="BI12" s="594"/>
      <c r="BJ12" s="594"/>
      <c r="BK12" s="594"/>
      <c r="BL12" s="594"/>
      <c r="BM12" s="594"/>
      <c r="BN12" s="595"/>
      <c r="BO12" s="596">
        <v>40.5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445131</v>
      </c>
      <c r="CS12" s="594"/>
      <c r="CT12" s="594"/>
      <c r="CU12" s="594"/>
      <c r="CV12" s="594"/>
      <c r="CW12" s="594"/>
      <c r="CX12" s="594"/>
      <c r="CY12" s="595"/>
      <c r="CZ12" s="596">
        <v>2.5</v>
      </c>
      <c r="DA12" s="596"/>
      <c r="DB12" s="596"/>
      <c r="DC12" s="596"/>
      <c r="DD12" s="602">
        <v>55021</v>
      </c>
      <c r="DE12" s="594"/>
      <c r="DF12" s="594"/>
      <c r="DG12" s="594"/>
      <c r="DH12" s="594"/>
      <c r="DI12" s="594"/>
      <c r="DJ12" s="594"/>
      <c r="DK12" s="594"/>
      <c r="DL12" s="594"/>
      <c r="DM12" s="594"/>
      <c r="DN12" s="594"/>
      <c r="DO12" s="594"/>
      <c r="DP12" s="595"/>
      <c r="DQ12" s="602">
        <v>343648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24783</v>
      </c>
      <c r="S13" s="594"/>
      <c r="T13" s="594"/>
      <c r="U13" s="594"/>
      <c r="V13" s="594"/>
      <c r="W13" s="594"/>
      <c r="X13" s="594"/>
      <c r="Y13" s="595"/>
      <c r="Z13" s="596">
        <v>0.1</v>
      </c>
      <c r="AA13" s="596"/>
      <c r="AB13" s="596"/>
      <c r="AC13" s="596"/>
      <c r="AD13" s="597">
        <v>24783</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2394202</v>
      </c>
      <c r="BH13" s="594"/>
      <c r="BI13" s="594"/>
      <c r="BJ13" s="594"/>
      <c r="BK13" s="594"/>
      <c r="BL13" s="594"/>
      <c r="BM13" s="594"/>
      <c r="BN13" s="595"/>
      <c r="BO13" s="596">
        <v>40.299999999999997</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1375830</v>
      </c>
      <c r="CS13" s="594"/>
      <c r="CT13" s="594"/>
      <c r="CU13" s="594"/>
      <c r="CV13" s="594"/>
      <c r="CW13" s="594"/>
      <c r="CX13" s="594"/>
      <c r="CY13" s="595"/>
      <c r="CZ13" s="596">
        <v>7.7</v>
      </c>
      <c r="DA13" s="596"/>
      <c r="DB13" s="596"/>
      <c r="DC13" s="596"/>
      <c r="DD13" s="602">
        <v>522475</v>
      </c>
      <c r="DE13" s="594"/>
      <c r="DF13" s="594"/>
      <c r="DG13" s="594"/>
      <c r="DH13" s="594"/>
      <c r="DI13" s="594"/>
      <c r="DJ13" s="594"/>
      <c r="DK13" s="594"/>
      <c r="DL13" s="594"/>
      <c r="DM13" s="594"/>
      <c r="DN13" s="594"/>
      <c r="DO13" s="594"/>
      <c r="DP13" s="595"/>
      <c r="DQ13" s="602">
        <v>963940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115656</v>
      </c>
      <c r="BH14" s="594"/>
      <c r="BI14" s="594"/>
      <c r="BJ14" s="594"/>
      <c r="BK14" s="594"/>
      <c r="BL14" s="594"/>
      <c r="BM14" s="594"/>
      <c r="BN14" s="595"/>
      <c r="BO14" s="596">
        <v>1.9</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1065297</v>
      </c>
      <c r="CS14" s="594"/>
      <c r="CT14" s="594"/>
      <c r="CU14" s="594"/>
      <c r="CV14" s="594"/>
      <c r="CW14" s="594"/>
      <c r="CX14" s="594"/>
      <c r="CY14" s="595"/>
      <c r="CZ14" s="596">
        <v>6</v>
      </c>
      <c r="DA14" s="596"/>
      <c r="DB14" s="596"/>
      <c r="DC14" s="596"/>
      <c r="DD14" s="602">
        <v>207324</v>
      </c>
      <c r="DE14" s="594"/>
      <c r="DF14" s="594"/>
      <c r="DG14" s="594"/>
      <c r="DH14" s="594"/>
      <c r="DI14" s="594"/>
      <c r="DJ14" s="594"/>
      <c r="DK14" s="594"/>
      <c r="DL14" s="594"/>
      <c r="DM14" s="594"/>
      <c r="DN14" s="594"/>
      <c r="DO14" s="594"/>
      <c r="DP14" s="595"/>
      <c r="DQ14" s="602">
        <v>870926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18185</v>
      </c>
      <c r="S15" s="594"/>
      <c r="T15" s="594"/>
      <c r="U15" s="594"/>
      <c r="V15" s="594"/>
      <c r="W15" s="594"/>
      <c r="X15" s="594"/>
      <c r="Y15" s="595"/>
      <c r="Z15" s="596">
        <v>0.1</v>
      </c>
      <c r="AA15" s="596"/>
      <c r="AB15" s="596"/>
      <c r="AC15" s="596"/>
      <c r="AD15" s="597">
        <v>18185</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469708</v>
      </c>
      <c r="BH15" s="594"/>
      <c r="BI15" s="594"/>
      <c r="BJ15" s="594"/>
      <c r="BK15" s="594"/>
      <c r="BL15" s="594"/>
      <c r="BM15" s="594"/>
      <c r="BN15" s="595"/>
      <c r="BO15" s="596">
        <v>7.9</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2301116</v>
      </c>
      <c r="CS15" s="594"/>
      <c r="CT15" s="594"/>
      <c r="CU15" s="594"/>
      <c r="CV15" s="594"/>
      <c r="CW15" s="594"/>
      <c r="CX15" s="594"/>
      <c r="CY15" s="595"/>
      <c r="CZ15" s="596">
        <v>12.9</v>
      </c>
      <c r="DA15" s="596"/>
      <c r="DB15" s="596"/>
      <c r="DC15" s="596"/>
      <c r="DD15" s="602">
        <v>887033</v>
      </c>
      <c r="DE15" s="594"/>
      <c r="DF15" s="594"/>
      <c r="DG15" s="594"/>
      <c r="DH15" s="594"/>
      <c r="DI15" s="594"/>
      <c r="DJ15" s="594"/>
      <c r="DK15" s="594"/>
      <c r="DL15" s="594"/>
      <c r="DM15" s="594"/>
      <c r="DN15" s="594"/>
      <c r="DO15" s="594"/>
      <c r="DP15" s="595"/>
      <c r="DQ15" s="602">
        <v>1258938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3812187</v>
      </c>
      <c r="S16" s="594"/>
      <c r="T16" s="594"/>
      <c r="U16" s="594"/>
      <c r="V16" s="594"/>
      <c r="W16" s="594"/>
      <c r="X16" s="594"/>
      <c r="Y16" s="595"/>
      <c r="Z16" s="596">
        <v>20.399999999999999</v>
      </c>
      <c r="AA16" s="596"/>
      <c r="AB16" s="596"/>
      <c r="AC16" s="596"/>
      <c r="AD16" s="597">
        <v>3500173</v>
      </c>
      <c r="AE16" s="597"/>
      <c r="AF16" s="597"/>
      <c r="AG16" s="597"/>
      <c r="AH16" s="597"/>
      <c r="AI16" s="597"/>
      <c r="AJ16" s="597"/>
      <c r="AK16" s="597"/>
      <c r="AL16" s="598">
        <v>35.299999999999997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23928</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7784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3500173</v>
      </c>
      <c r="S17" s="594"/>
      <c r="T17" s="594"/>
      <c r="U17" s="594"/>
      <c r="V17" s="594"/>
      <c r="W17" s="594"/>
      <c r="X17" s="594"/>
      <c r="Y17" s="595"/>
      <c r="Z17" s="596">
        <v>18.8</v>
      </c>
      <c r="AA17" s="596"/>
      <c r="AB17" s="596"/>
      <c r="AC17" s="596"/>
      <c r="AD17" s="597">
        <v>3500173</v>
      </c>
      <c r="AE17" s="597"/>
      <c r="AF17" s="597"/>
      <c r="AG17" s="597"/>
      <c r="AH17" s="597"/>
      <c r="AI17" s="597"/>
      <c r="AJ17" s="597"/>
      <c r="AK17" s="597"/>
      <c r="AL17" s="598">
        <v>35.299999999999997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1793452</v>
      </c>
      <c r="CS17" s="594"/>
      <c r="CT17" s="594"/>
      <c r="CU17" s="594"/>
      <c r="CV17" s="594"/>
      <c r="CW17" s="594"/>
      <c r="CX17" s="594"/>
      <c r="CY17" s="595"/>
      <c r="CZ17" s="596">
        <v>10.1</v>
      </c>
      <c r="DA17" s="596"/>
      <c r="DB17" s="596"/>
      <c r="DC17" s="596"/>
      <c r="DD17" s="602" t="s">
        <v>111</v>
      </c>
      <c r="DE17" s="594"/>
      <c r="DF17" s="594"/>
      <c r="DG17" s="594"/>
      <c r="DH17" s="594"/>
      <c r="DI17" s="594"/>
      <c r="DJ17" s="594"/>
      <c r="DK17" s="594"/>
      <c r="DL17" s="594"/>
      <c r="DM17" s="594"/>
      <c r="DN17" s="594"/>
      <c r="DO17" s="594"/>
      <c r="DP17" s="595"/>
      <c r="DQ17" s="602">
        <v>1707803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312014</v>
      </c>
      <c r="S18" s="594"/>
      <c r="T18" s="594"/>
      <c r="U18" s="594"/>
      <c r="V18" s="594"/>
      <c r="W18" s="594"/>
      <c r="X18" s="594"/>
      <c r="Y18" s="595"/>
      <c r="Z18" s="596">
        <v>1.7</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521074</v>
      </c>
      <c r="BH19" s="594"/>
      <c r="BI19" s="594"/>
      <c r="BJ19" s="594"/>
      <c r="BK19" s="594"/>
      <c r="BL19" s="594"/>
      <c r="BM19" s="594"/>
      <c r="BN19" s="595"/>
      <c r="BO19" s="596">
        <v>8.8000000000000007</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10618865</v>
      </c>
      <c r="S20" s="594"/>
      <c r="T20" s="594"/>
      <c r="U20" s="594"/>
      <c r="V20" s="594"/>
      <c r="W20" s="594"/>
      <c r="X20" s="594"/>
      <c r="Y20" s="595"/>
      <c r="Z20" s="596">
        <v>57</v>
      </c>
      <c r="AA20" s="596"/>
      <c r="AB20" s="596"/>
      <c r="AC20" s="596"/>
      <c r="AD20" s="597">
        <v>9811079</v>
      </c>
      <c r="AE20" s="597"/>
      <c r="AF20" s="597"/>
      <c r="AG20" s="597"/>
      <c r="AH20" s="597"/>
      <c r="AI20" s="597"/>
      <c r="AJ20" s="597"/>
      <c r="AK20" s="597"/>
      <c r="AL20" s="598">
        <v>98.8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521074</v>
      </c>
      <c r="BH20" s="594"/>
      <c r="BI20" s="594"/>
      <c r="BJ20" s="594"/>
      <c r="BK20" s="594"/>
      <c r="BL20" s="594"/>
      <c r="BM20" s="594"/>
      <c r="BN20" s="595"/>
      <c r="BO20" s="596">
        <v>8.8000000000000007</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17776137</v>
      </c>
      <c r="CS20" s="594"/>
      <c r="CT20" s="594"/>
      <c r="CU20" s="594"/>
      <c r="CV20" s="594"/>
      <c r="CW20" s="594"/>
      <c r="CX20" s="594"/>
      <c r="CY20" s="595"/>
      <c r="CZ20" s="596">
        <v>100</v>
      </c>
      <c r="DA20" s="596"/>
      <c r="DB20" s="596"/>
      <c r="DC20" s="596"/>
      <c r="DD20" s="602">
        <v>1982933</v>
      </c>
      <c r="DE20" s="594"/>
      <c r="DF20" s="594"/>
      <c r="DG20" s="594"/>
      <c r="DH20" s="594"/>
      <c r="DI20" s="594"/>
      <c r="DJ20" s="594"/>
      <c r="DK20" s="594"/>
      <c r="DL20" s="594"/>
      <c r="DM20" s="594"/>
      <c r="DN20" s="594"/>
      <c r="DO20" s="594"/>
      <c r="DP20" s="595"/>
      <c r="DQ20" s="602">
        <v>11959468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7163</v>
      </c>
      <c r="S21" s="594"/>
      <c r="T21" s="594"/>
      <c r="U21" s="594"/>
      <c r="V21" s="594"/>
      <c r="W21" s="594"/>
      <c r="X21" s="594"/>
      <c r="Y21" s="595"/>
      <c r="Z21" s="596">
        <v>0</v>
      </c>
      <c r="AA21" s="596"/>
      <c r="AB21" s="596"/>
      <c r="AC21" s="596"/>
      <c r="AD21" s="597">
        <v>7163</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25302</v>
      </c>
      <c r="BH21" s="594"/>
      <c r="BI21" s="594"/>
      <c r="BJ21" s="594"/>
      <c r="BK21" s="594"/>
      <c r="BL21" s="594"/>
      <c r="BM21" s="594"/>
      <c r="BN21" s="595"/>
      <c r="BO21" s="596">
        <v>0.4</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149618</v>
      </c>
      <c r="S22" s="594"/>
      <c r="T22" s="594"/>
      <c r="U22" s="594"/>
      <c r="V22" s="594"/>
      <c r="W22" s="594"/>
      <c r="X22" s="594"/>
      <c r="Y22" s="595"/>
      <c r="Z22" s="596">
        <v>0.8</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230965</v>
      </c>
      <c r="S23" s="594"/>
      <c r="T23" s="594"/>
      <c r="U23" s="594"/>
      <c r="V23" s="594"/>
      <c r="W23" s="594"/>
      <c r="X23" s="594"/>
      <c r="Y23" s="595"/>
      <c r="Z23" s="596">
        <v>1.2</v>
      </c>
      <c r="AA23" s="596"/>
      <c r="AB23" s="596"/>
      <c r="AC23" s="596"/>
      <c r="AD23" s="597">
        <v>30487</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495772</v>
      </c>
      <c r="BH23" s="594"/>
      <c r="BI23" s="594"/>
      <c r="BJ23" s="594"/>
      <c r="BK23" s="594"/>
      <c r="BL23" s="594"/>
      <c r="BM23" s="594"/>
      <c r="BN23" s="595"/>
      <c r="BO23" s="596">
        <v>8.3000000000000007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351277</v>
      </c>
      <c r="S24" s="594"/>
      <c r="T24" s="594"/>
      <c r="U24" s="594"/>
      <c r="V24" s="594"/>
      <c r="W24" s="594"/>
      <c r="X24" s="594"/>
      <c r="Y24" s="595"/>
      <c r="Z24" s="596">
        <v>1.9</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8601295</v>
      </c>
      <c r="CS24" s="583"/>
      <c r="CT24" s="583"/>
      <c r="CU24" s="583"/>
      <c r="CV24" s="583"/>
      <c r="CW24" s="583"/>
      <c r="CX24" s="583"/>
      <c r="CY24" s="584"/>
      <c r="CZ24" s="620">
        <v>48.4</v>
      </c>
      <c r="DA24" s="621"/>
      <c r="DB24" s="621"/>
      <c r="DC24" s="622"/>
      <c r="DD24" s="619">
        <v>5661883</v>
      </c>
      <c r="DE24" s="583"/>
      <c r="DF24" s="583"/>
      <c r="DG24" s="583"/>
      <c r="DH24" s="583"/>
      <c r="DI24" s="583"/>
      <c r="DJ24" s="583"/>
      <c r="DK24" s="584"/>
      <c r="DL24" s="619">
        <v>5640858</v>
      </c>
      <c r="DM24" s="583"/>
      <c r="DN24" s="583"/>
      <c r="DO24" s="583"/>
      <c r="DP24" s="583"/>
      <c r="DQ24" s="583"/>
      <c r="DR24" s="583"/>
      <c r="DS24" s="583"/>
      <c r="DT24" s="583"/>
      <c r="DU24" s="583"/>
      <c r="DV24" s="584"/>
      <c r="DW24" s="587">
        <v>51.9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2465782</v>
      </c>
      <c r="S25" s="594"/>
      <c r="T25" s="594"/>
      <c r="U25" s="594"/>
      <c r="V25" s="594"/>
      <c r="W25" s="594"/>
      <c r="X25" s="594"/>
      <c r="Y25" s="595"/>
      <c r="Z25" s="596">
        <v>13.2</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3164420</v>
      </c>
      <c r="CS25" s="625"/>
      <c r="CT25" s="625"/>
      <c r="CU25" s="625"/>
      <c r="CV25" s="625"/>
      <c r="CW25" s="625"/>
      <c r="CX25" s="625"/>
      <c r="CY25" s="626"/>
      <c r="CZ25" s="627">
        <v>17.8</v>
      </c>
      <c r="DA25" s="628"/>
      <c r="DB25" s="628"/>
      <c r="DC25" s="629"/>
      <c r="DD25" s="602">
        <v>2871507</v>
      </c>
      <c r="DE25" s="625"/>
      <c r="DF25" s="625"/>
      <c r="DG25" s="625"/>
      <c r="DH25" s="625"/>
      <c r="DI25" s="625"/>
      <c r="DJ25" s="625"/>
      <c r="DK25" s="626"/>
      <c r="DL25" s="602">
        <v>2852577</v>
      </c>
      <c r="DM25" s="625"/>
      <c r="DN25" s="625"/>
      <c r="DO25" s="625"/>
      <c r="DP25" s="625"/>
      <c r="DQ25" s="625"/>
      <c r="DR25" s="625"/>
      <c r="DS25" s="625"/>
      <c r="DT25" s="625"/>
      <c r="DU25" s="625"/>
      <c r="DV25" s="626"/>
      <c r="DW25" s="598">
        <v>26.3</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58167</v>
      </c>
      <c r="S26" s="594"/>
      <c r="T26" s="594"/>
      <c r="U26" s="594"/>
      <c r="V26" s="594"/>
      <c r="W26" s="594"/>
      <c r="X26" s="594"/>
      <c r="Y26" s="595"/>
      <c r="Z26" s="596">
        <v>0.3</v>
      </c>
      <c r="AA26" s="596"/>
      <c r="AB26" s="596"/>
      <c r="AC26" s="596"/>
      <c r="AD26" s="597">
        <v>58167</v>
      </c>
      <c r="AE26" s="597"/>
      <c r="AF26" s="597"/>
      <c r="AG26" s="597"/>
      <c r="AH26" s="597"/>
      <c r="AI26" s="597"/>
      <c r="AJ26" s="597"/>
      <c r="AK26" s="597"/>
      <c r="AL26" s="598">
        <v>0.6</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2044047</v>
      </c>
      <c r="CS26" s="594"/>
      <c r="CT26" s="594"/>
      <c r="CU26" s="594"/>
      <c r="CV26" s="594"/>
      <c r="CW26" s="594"/>
      <c r="CX26" s="594"/>
      <c r="CY26" s="595"/>
      <c r="CZ26" s="627">
        <v>11.5</v>
      </c>
      <c r="DA26" s="628"/>
      <c r="DB26" s="628"/>
      <c r="DC26" s="629"/>
      <c r="DD26" s="602">
        <v>1761719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1059091</v>
      </c>
      <c r="S27" s="594"/>
      <c r="T27" s="594"/>
      <c r="U27" s="594"/>
      <c r="V27" s="594"/>
      <c r="W27" s="594"/>
      <c r="X27" s="594"/>
      <c r="Y27" s="595"/>
      <c r="Z27" s="596">
        <v>5.7</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5944488</v>
      </c>
      <c r="BH27" s="594"/>
      <c r="BI27" s="594"/>
      <c r="BJ27" s="594"/>
      <c r="BK27" s="594"/>
      <c r="BL27" s="594"/>
      <c r="BM27" s="594"/>
      <c r="BN27" s="595"/>
      <c r="BO27" s="596">
        <v>100</v>
      </c>
      <c r="BP27" s="596"/>
      <c r="BQ27" s="596"/>
      <c r="BR27" s="596"/>
      <c r="BS27" s="602">
        <v>30703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3643423</v>
      </c>
      <c r="CS27" s="625"/>
      <c r="CT27" s="625"/>
      <c r="CU27" s="625"/>
      <c r="CV27" s="625"/>
      <c r="CW27" s="625"/>
      <c r="CX27" s="625"/>
      <c r="CY27" s="626"/>
      <c r="CZ27" s="627">
        <v>20.5</v>
      </c>
      <c r="DA27" s="628"/>
      <c r="DB27" s="628"/>
      <c r="DC27" s="629"/>
      <c r="DD27" s="602">
        <v>1082573</v>
      </c>
      <c r="DE27" s="625"/>
      <c r="DF27" s="625"/>
      <c r="DG27" s="625"/>
      <c r="DH27" s="625"/>
      <c r="DI27" s="625"/>
      <c r="DJ27" s="625"/>
      <c r="DK27" s="626"/>
      <c r="DL27" s="602">
        <v>1080478</v>
      </c>
      <c r="DM27" s="625"/>
      <c r="DN27" s="625"/>
      <c r="DO27" s="625"/>
      <c r="DP27" s="625"/>
      <c r="DQ27" s="625"/>
      <c r="DR27" s="625"/>
      <c r="DS27" s="625"/>
      <c r="DT27" s="625"/>
      <c r="DU27" s="625"/>
      <c r="DV27" s="626"/>
      <c r="DW27" s="598">
        <v>9.9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39961</v>
      </c>
      <c r="S28" s="594"/>
      <c r="T28" s="594"/>
      <c r="U28" s="594"/>
      <c r="V28" s="594"/>
      <c r="W28" s="594"/>
      <c r="X28" s="594"/>
      <c r="Y28" s="595"/>
      <c r="Z28" s="596">
        <v>0.2</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1793452</v>
      </c>
      <c r="CS28" s="594"/>
      <c r="CT28" s="594"/>
      <c r="CU28" s="594"/>
      <c r="CV28" s="594"/>
      <c r="CW28" s="594"/>
      <c r="CX28" s="594"/>
      <c r="CY28" s="595"/>
      <c r="CZ28" s="627">
        <v>10.1</v>
      </c>
      <c r="DA28" s="628"/>
      <c r="DB28" s="628"/>
      <c r="DC28" s="629"/>
      <c r="DD28" s="602">
        <v>1707803</v>
      </c>
      <c r="DE28" s="594"/>
      <c r="DF28" s="594"/>
      <c r="DG28" s="594"/>
      <c r="DH28" s="594"/>
      <c r="DI28" s="594"/>
      <c r="DJ28" s="594"/>
      <c r="DK28" s="595"/>
      <c r="DL28" s="602">
        <v>1707803</v>
      </c>
      <c r="DM28" s="594"/>
      <c r="DN28" s="594"/>
      <c r="DO28" s="594"/>
      <c r="DP28" s="594"/>
      <c r="DQ28" s="594"/>
      <c r="DR28" s="594"/>
      <c r="DS28" s="594"/>
      <c r="DT28" s="594"/>
      <c r="DU28" s="594"/>
      <c r="DV28" s="595"/>
      <c r="DW28" s="598">
        <v>15.7</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37277</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1793452</v>
      </c>
      <c r="CS29" s="625"/>
      <c r="CT29" s="625"/>
      <c r="CU29" s="625"/>
      <c r="CV29" s="625"/>
      <c r="CW29" s="625"/>
      <c r="CX29" s="625"/>
      <c r="CY29" s="626"/>
      <c r="CZ29" s="627">
        <v>10.1</v>
      </c>
      <c r="DA29" s="628"/>
      <c r="DB29" s="628"/>
      <c r="DC29" s="629"/>
      <c r="DD29" s="602">
        <v>1707803</v>
      </c>
      <c r="DE29" s="625"/>
      <c r="DF29" s="625"/>
      <c r="DG29" s="625"/>
      <c r="DH29" s="625"/>
      <c r="DI29" s="625"/>
      <c r="DJ29" s="625"/>
      <c r="DK29" s="626"/>
      <c r="DL29" s="602">
        <v>1707803</v>
      </c>
      <c r="DM29" s="625"/>
      <c r="DN29" s="625"/>
      <c r="DO29" s="625"/>
      <c r="DP29" s="625"/>
      <c r="DQ29" s="625"/>
      <c r="DR29" s="625"/>
      <c r="DS29" s="625"/>
      <c r="DT29" s="625"/>
      <c r="DU29" s="625"/>
      <c r="DV29" s="626"/>
      <c r="DW29" s="598">
        <v>15.7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181928</v>
      </c>
      <c r="S30" s="594"/>
      <c r="T30" s="594"/>
      <c r="U30" s="594"/>
      <c r="V30" s="594"/>
      <c r="W30" s="594"/>
      <c r="X30" s="594"/>
      <c r="Y30" s="595"/>
      <c r="Z30" s="596">
        <v>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97.5</v>
      </c>
      <c r="BH30" s="652"/>
      <c r="BI30" s="652"/>
      <c r="BJ30" s="652"/>
      <c r="BK30" s="652"/>
      <c r="BL30" s="652"/>
      <c r="BM30" s="588">
        <v>90.5</v>
      </c>
      <c r="BN30" s="652"/>
      <c r="BO30" s="652"/>
      <c r="BP30" s="652"/>
      <c r="BQ30" s="653"/>
      <c r="BR30" s="651">
        <v>98</v>
      </c>
      <c r="BS30" s="652"/>
      <c r="BT30" s="652"/>
      <c r="BU30" s="652"/>
      <c r="BV30" s="652"/>
      <c r="BW30" s="652"/>
      <c r="BX30" s="588">
        <v>88.2</v>
      </c>
      <c r="BY30" s="652"/>
      <c r="BZ30" s="652"/>
      <c r="CA30" s="652"/>
      <c r="CB30" s="653"/>
      <c r="CD30" s="656"/>
      <c r="CE30" s="657"/>
      <c r="CF30" s="607" t="s">
        <v>291</v>
      </c>
      <c r="CG30" s="608"/>
      <c r="CH30" s="608"/>
      <c r="CI30" s="608"/>
      <c r="CJ30" s="608"/>
      <c r="CK30" s="608"/>
      <c r="CL30" s="608"/>
      <c r="CM30" s="608"/>
      <c r="CN30" s="608"/>
      <c r="CO30" s="608"/>
      <c r="CP30" s="608"/>
      <c r="CQ30" s="609"/>
      <c r="CR30" s="593">
        <v>1523873</v>
      </c>
      <c r="CS30" s="594"/>
      <c r="CT30" s="594"/>
      <c r="CU30" s="594"/>
      <c r="CV30" s="594"/>
      <c r="CW30" s="594"/>
      <c r="CX30" s="594"/>
      <c r="CY30" s="595"/>
      <c r="CZ30" s="627">
        <v>8.6</v>
      </c>
      <c r="DA30" s="628"/>
      <c r="DB30" s="628"/>
      <c r="DC30" s="629"/>
      <c r="DD30" s="602">
        <v>1449393</v>
      </c>
      <c r="DE30" s="594"/>
      <c r="DF30" s="594"/>
      <c r="DG30" s="594"/>
      <c r="DH30" s="594"/>
      <c r="DI30" s="594"/>
      <c r="DJ30" s="594"/>
      <c r="DK30" s="595"/>
      <c r="DL30" s="602">
        <v>1449393</v>
      </c>
      <c r="DM30" s="594"/>
      <c r="DN30" s="594"/>
      <c r="DO30" s="594"/>
      <c r="DP30" s="594"/>
      <c r="DQ30" s="594"/>
      <c r="DR30" s="594"/>
      <c r="DS30" s="594"/>
      <c r="DT30" s="594"/>
      <c r="DU30" s="594"/>
      <c r="DV30" s="595"/>
      <c r="DW30" s="598">
        <v>13.3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1040249</v>
      </c>
      <c r="S31" s="594"/>
      <c r="T31" s="594"/>
      <c r="U31" s="594"/>
      <c r="V31" s="594"/>
      <c r="W31" s="594"/>
      <c r="X31" s="594"/>
      <c r="Y31" s="595"/>
      <c r="Z31" s="596">
        <v>5.6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25"/>
      <c r="BI31" s="625"/>
      <c r="BJ31" s="625"/>
      <c r="BK31" s="625"/>
      <c r="BL31" s="625"/>
      <c r="BM31" s="599">
        <v>91.8</v>
      </c>
      <c r="BN31" s="649"/>
      <c r="BO31" s="649"/>
      <c r="BP31" s="649"/>
      <c r="BQ31" s="650"/>
      <c r="BR31" s="648">
        <v>98.2</v>
      </c>
      <c r="BS31" s="625"/>
      <c r="BT31" s="625"/>
      <c r="BU31" s="625"/>
      <c r="BV31" s="625"/>
      <c r="BW31" s="625"/>
      <c r="BX31" s="599">
        <v>89.3</v>
      </c>
      <c r="BY31" s="649"/>
      <c r="BZ31" s="649"/>
      <c r="CA31" s="649"/>
      <c r="CB31" s="650"/>
      <c r="CD31" s="656"/>
      <c r="CE31" s="657"/>
      <c r="CF31" s="607" t="s">
        <v>295</v>
      </c>
      <c r="CG31" s="608"/>
      <c r="CH31" s="608"/>
      <c r="CI31" s="608"/>
      <c r="CJ31" s="608"/>
      <c r="CK31" s="608"/>
      <c r="CL31" s="608"/>
      <c r="CM31" s="608"/>
      <c r="CN31" s="608"/>
      <c r="CO31" s="608"/>
      <c r="CP31" s="608"/>
      <c r="CQ31" s="609"/>
      <c r="CR31" s="593">
        <v>269579</v>
      </c>
      <c r="CS31" s="625"/>
      <c r="CT31" s="625"/>
      <c r="CU31" s="625"/>
      <c r="CV31" s="625"/>
      <c r="CW31" s="625"/>
      <c r="CX31" s="625"/>
      <c r="CY31" s="626"/>
      <c r="CZ31" s="627">
        <v>1.5</v>
      </c>
      <c r="DA31" s="628"/>
      <c r="DB31" s="628"/>
      <c r="DC31" s="629"/>
      <c r="DD31" s="602">
        <v>258410</v>
      </c>
      <c r="DE31" s="625"/>
      <c r="DF31" s="625"/>
      <c r="DG31" s="625"/>
      <c r="DH31" s="625"/>
      <c r="DI31" s="625"/>
      <c r="DJ31" s="625"/>
      <c r="DK31" s="626"/>
      <c r="DL31" s="602">
        <v>258410</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500047</v>
      </c>
      <c r="S32" s="594"/>
      <c r="T32" s="594"/>
      <c r="U32" s="594"/>
      <c r="V32" s="594"/>
      <c r="W32" s="594"/>
      <c r="X32" s="594"/>
      <c r="Y32" s="595"/>
      <c r="Z32" s="596">
        <v>2.7</v>
      </c>
      <c r="AA32" s="596"/>
      <c r="AB32" s="596"/>
      <c r="AC32" s="596"/>
      <c r="AD32" s="597">
        <v>21615</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96.2</v>
      </c>
      <c r="BH32" s="661"/>
      <c r="BI32" s="661"/>
      <c r="BJ32" s="661"/>
      <c r="BK32" s="661"/>
      <c r="BL32" s="661"/>
      <c r="BM32" s="662">
        <v>87.9</v>
      </c>
      <c r="BN32" s="661"/>
      <c r="BO32" s="661"/>
      <c r="BP32" s="661"/>
      <c r="BQ32" s="663"/>
      <c r="BR32" s="660">
        <v>97.5</v>
      </c>
      <c r="BS32" s="661"/>
      <c r="BT32" s="661"/>
      <c r="BU32" s="661"/>
      <c r="BV32" s="661"/>
      <c r="BW32" s="661"/>
      <c r="BX32" s="662">
        <v>85.4</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1901500</v>
      </c>
      <c r="S33" s="594"/>
      <c r="T33" s="594"/>
      <c r="U33" s="594"/>
      <c r="V33" s="594"/>
      <c r="W33" s="594"/>
      <c r="X33" s="594"/>
      <c r="Y33" s="595"/>
      <c r="Z33" s="596">
        <v>10.199999999999999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7167981</v>
      </c>
      <c r="CS33" s="625"/>
      <c r="CT33" s="625"/>
      <c r="CU33" s="625"/>
      <c r="CV33" s="625"/>
      <c r="CW33" s="625"/>
      <c r="CX33" s="625"/>
      <c r="CY33" s="626"/>
      <c r="CZ33" s="627">
        <v>40.299999999999997</v>
      </c>
      <c r="DA33" s="628"/>
      <c r="DB33" s="628"/>
      <c r="DC33" s="629"/>
      <c r="DD33" s="602">
        <v>5750659</v>
      </c>
      <c r="DE33" s="625"/>
      <c r="DF33" s="625"/>
      <c r="DG33" s="625"/>
      <c r="DH33" s="625"/>
      <c r="DI33" s="625"/>
      <c r="DJ33" s="625"/>
      <c r="DK33" s="626"/>
      <c r="DL33" s="602">
        <v>4832631</v>
      </c>
      <c r="DM33" s="625"/>
      <c r="DN33" s="625"/>
      <c r="DO33" s="625"/>
      <c r="DP33" s="625"/>
      <c r="DQ33" s="625"/>
      <c r="DR33" s="625"/>
      <c r="DS33" s="625"/>
      <c r="DT33" s="625"/>
      <c r="DU33" s="625"/>
      <c r="DV33" s="626"/>
      <c r="DW33" s="598">
        <v>44.5</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2541497</v>
      </c>
      <c r="CS34" s="594"/>
      <c r="CT34" s="594"/>
      <c r="CU34" s="594"/>
      <c r="CV34" s="594"/>
      <c r="CW34" s="594"/>
      <c r="CX34" s="594"/>
      <c r="CY34" s="595"/>
      <c r="CZ34" s="627">
        <v>14.3</v>
      </c>
      <c r="DA34" s="628"/>
      <c r="DB34" s="628"/>
      <c r="DC34" s="629"/>
      <c r="DD34" s="602">
        <v>1797786</v>
      </c>
      <c r="DE34" s="594"/>
      <c r="DF34" s="594"/>
      <c r="DG34" s="594"/>
      <c r="DH34" s="594"/>
      <c r="DI34" s="594"/>
      <c r="DJ34" s="594"/>
      <c r="DK34" s="595"/>
      <c r="DL34" s="602">
        <v>1500165</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932700</v>
      </c>
      <c r="S35" s="594"/>
      <c r="T35" s="594"/>
      <c r="U35" s="594"/>
      <c r="V35" s="594"/>
      <c r="W35" s="594"/>
      <c r="X35" s="594"/>
      <c r="Y35" s="595"/>
      <c r="Z35" s="596">
        <v>5</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2802642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324222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75449</v>
      </c>
      <c r="CS35" s="625"/>
      <c r="CT35" s="625"/>
      <c r="CU35" s="625"/>
      <c r="CV35" s="625"/>
      <c r="CW35" s="625"/>
      <c r="CX35" s="625"/>
      <c r="CY35" s="626"/>
      <c r="CZ35" s="627">
        <v>0.4</v>
      </c>
      <c r="DA35" s="628"/>
      <c r="DB35" s="628"/>
      <c r="DC35" s="629"/>
      <c r="DD35" s="602">
        <v>71101</v>
      </c>
      <c r="DE35" s="625"/>
      <c r="DF35" s="625"/>
      <c r="DG35" s="625"/>
      <c r="DH35" s="625"/>
      <c r="DI35" s="625"/>
      <c r="DJ35" s="625"/>
      <c r="DK35" s="626"/>
      <c r="DL35" s="602">
        <v>71101</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18641890</v>
      </c>
      <c r="S36" s="666"/>
      <c r="T36" s="666"/>
      <c r="U36" s="666"/>
      <c r="V36" s="666"/>
      <c r="W36" s="666"/>
      <c r="X36" s="666"/>
      <c r="Y36" s="667"/>
      <c r="Z36" s="668">
        <v>100</v>
      </c>
      <c r="AA36" s="668"/>
      <c r="AB36" s="668"/>
      <c r="AC36" s="668"/>
      <c r="AD36" s="669">
        <v>9928511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432348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159412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1742877</v>
      </c>
      <c r="CS36" s="594"/>
      <c r="CT36" s="594"/>
      <c r="CU36" s="594"/>
      <c r="CV36" s="594"/>
      <c r="CW36" s="594"/>
      <c r="CX36" s="594"/>
      <c r="CY36" s="595"/>
      <c r="CZ36" s="627">
        <v>9.8000000000000007</v>
      </c>
      <c r="DA36" s="628"/>
      <c r="DB36" s="628"/>
      <c r="DC36" s="629"/>
      <c r="DD36" s="602">
        <v>1618228</v>
      </c>
      <c r="DE36" s="594"/>
      <c r="DF36" s="594"/>
      <c r="DG36" s="594"/>
      <c r="DH36" s="594"/>
      <c r="DI36" s="594"/>
      <c r="DJ36" s="594"/>
      <c r="DK36" s="595"/>
      <c r="DL36" s="602">
        <v>1382287</v>
      </c>
      <c r="DM36" s="594"/>
      <c r="DN36" s="594"/>
      <c r="DO36" s="594"/>
      <c r="DP36" s="594"/>
      <c r="DQ36" s="594"/>
      <c r="DR36" s="594"/>
      <c r="DS36" s="594"/>
      <c r="DT36" s="594"/>
      <c r="DU36" s="594"/>
      <c r="DV36" s="595"/>
      <c r="DW36" s="598">
        <v>12.7</v>
      </c>
      <c r="DX36" s="623"/>
      <c r="DY36" s="623"/>
      <c r="DZ36" s="623"/>
      <c r="EA36" s="623"/>
      <c r="EB36" s="623"/>
      <c r="EC36" s="624"/>
    </row>
    <row r="37" spans="2:133" ht="11.25" customHeight="1">
      <c r="AQ37" s="672" t="s">
        <v>313</v>
      </c>
      <c r="AR37" s="673"/>
      <c r="AS37" s="673"/>
      <c r="AT37" s="673"/>
      <c r="AU37" s="673"/>
      <c r="AV37" s="673"/>
      <c r="AW37" s="673"/>
      <c r="AX37" s="673"/>
      <c r="AY37" s="674"/>
      <c r="AZ37" s="593">
        <v>339704</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9714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986428</v>
      </c>
      <c r="CS37" s="625"/>
      <c r="CT37" s="625"/>
      <c r="CU37" s="625"/>
      <c r="CV37" s="625"/>
      <c r="CW37" s="625"/>
      <c r="CX37" s="625"/>
      <c r="CY37" s="626"/>
      <c r="CZ37" s="627">
        <v>5.5</v>
      </c>
      <c r="DA37" s="628"/>
      <c r="DB37" s="628"/>
      <c r="DC37" s="629"/>
      <c r="DD37" s="602">
        <v>986428</v>
      </c>
      <c r="DE37" s="625"/>
      <c r="DF37" s="625"/>
      <c r="DG37" s="625"/>
      <c r="DH37" s="625"/>
      <c r="DI37" s="625"/>
      <c r="DJ37" s="625"/>
      <c r="DK37" s="626"/>
      <c r="DL37" s="602">
        <v>933444</v>
      </c>
      <c r="DM37" s="625"/>
      <c r="DN37" s="625"/>
      <c r="DO37" s="625"/>
      <c r="DP37" s="625"/>
      <c r="DQ37" s="625"/>
      <c r="DR37" s="625"/>
      <c r="DS37" s="625"/>
      <c r="DT37" s="625"/>
      <c r="DU37" s="625"/>
      <c r="DV37" s="626"/>
      <c r="DW37" s="598">
        <v>8.6</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16361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2462938</v>
      </c>
      <c r="CS38" s="594"/>
      <c r="CT38" s="594"/>
      <c r="CU38" s="594"/>
      <c r="CV38" s="594"/>
      <c r="CW38" s="594"/>
      <c r="CX38" s="594"/>
      <c r="CY38" s="595"/>
      <c r="CZ38" s="627">
        <v>13.9</v>
      </c>
      <c r="DA38" s="628"/>
      <c r="DB38" s="628"/>
      <c r="DC38" s="629"/>
      <c r="DD38" s="602">
        <v>2168136</v>
      </c>
      <c r="DE38" s="594"/>
      <c r="DF38" s="594"/>
      <c r="DG38" s="594"/>
      <c r="DH38" s="594"/>
      <c r="DI38" s="594"/>
      <c r="DJ38" s="594"/>
      <c r="DK38" s="595"/>
      <c r="DL38" s="602">
        <v>1831172</v>
      </c>
      <c r="DM38" s="594"/>
      <c r="DN38" s="594"/>
      <c r="DO38" s="594"/>
      <c r="DP38" s="594"/>
      <c r="DQ38" s="594"/>
      <c r="DR38" s="594"/>
      <c r="DS38" s="594"/>
      <c r="DT38" s="594"/>
      <c r="DU38" s="594"/>
      <c r="DV38" s="595"/>
      <c r="DW38" s="598">
        <v>16.899999999999999</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123020</v>
      </c>
      <c r="CS39" s="625"/>
      <c r="CT39" s="625"/>
      <c r="CU39" s="625"/>
      <c r="CV39" s="625"/>
      <c r="CW39" s="625"/>
      <c r="CX39" s="625"/>
      <c r="CY39" s="626"/>
      <c r="CZ39" s="627">
        <v>0.7</v>
      </c>
      <c r="DA39" s="628"/>
      <c r="DB39" s="628"/>
      <c r="DC39" s="629"/>
      <c r="DD39" s="602">
        <v>40046</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491139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222200</v>
      </c>
      <c r="CS40" s="594"/>
      <c r="CT40" s="594"/>
      <c r="CU40" s="594"/>
      <c r="CV40" s="594"/>
      <c r="CW40" s="594"/>
      <c r="CX40" s="594"/>
      <c r="CY40" s="595"/>
      <c r="CZ40" s="627">
        <v>1.2</v>
      </c>
      <c r="DA40" s="628"/>
      <c r="DB40" s="628"/>
      <c r="DC40" s="629"/>
      <c r="DD40" s="602">
        <v>55362</v>
      </c>
      <c r="DE40" s="594"/>
      <c r="DF40" s="594"/>
      <c r="DG40" s="594"/>
      <c r="DH40" s="594"/>
      <c r="DI40" s="594"/>
      <c r="DJ40" s="594"/>
      <c r="DK40" s="595"/>
      <c r="DL40" s="602">
        <v>47906</v>
      </c>
      <c r="DM40" s="594"/>
      <c r="DN40" s="594"/>
      <c r="DO40" s="594"/>
      <c r="DP40" s="594"/>
      <c r="DQ40" s="594"/>
      <c r="DR40" s="594"/>
      <c r="DS40" s="594"/>
      <c r="DT40" s="594"/>
      <c r="DU40" s="594"/>
      <c r="DV40" s="595"/>
      <c r="DW40" s="598">
        <v>0.4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1539451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2006861</v>
      </c>
      <c r="CS42" s="594"/>
      <c r="CT42" s="594"/>
      <c r="CU42" s="594"/>
      <c r="CV42" s="594"/>
      <c r="CW42" s="594"/>
      <c r="CX42" s="594"/>
      <c r="CY42" s="595"/>
      <c r="CZ42" s="627">
        <v>11.3</v>
      </c>
      <c r="DA42" s="676"/>
      <c r="DB42" s="676"/>
      <c r="DC42" s="677"/>
      <c r="DD42" s="602">
        <v>546926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71002</v>
      </c>
      <c r="CS43" s="625"/>
      <c r="CT43" s="625"/>
      <c r="CU43" s="625"/>
      <c r="CV43" s="625"/>
      <c r="CW43" s="625"/>
      <c r="CX43" s="625"/>
      <c r="CY43" s="626"/>
      <c r="CZ43" s="627">
        <v>0.4</v>
      </c>
      <c r="DA43" s="628"/>
      <c r="DB43" s="628"/>
      <c r="DC43" s="629"/>
      <c r="DD43" s="602">
        <v>71002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1982933</v>
      </c>
      <c r="CS44" s="594"/>
      <c r="CT44" s="594"/>
      <c r="CU44" s="594"/>
      <c r="CV44" s="594"/>
      <c r="CW44" s="594"/>
      <c r="CX44" s="594"/>
      <c r="CY44" s="595"/>
      <c r="CZ44" s="627">
        <v>11.2</v>
      </c>
      <c r="DA44" s="676"/>
      <c r="DB44" s="676"/>
      <c r="DC44" s="677"/>
      <c r="DD44" s="602">
        <v>539142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1023725</v>
      </c>
      <c r="CS45" s="625"/>
      <c r="CT45" s="625"/>
      <c r="CU45" s="625"/>
      <c r="CV45" s="625"/>
      <c r="CW45" s="625"/>
      <c r="CX45" s="625"/>
      <c r="CY45" s="626"/>
      <c r="CZ45" s="627">
        <v>5.8</v>
      </c>
      <c r="DA45" s="628"/>
      <c r="DB45" s="628"/>
      <c r="DC45" s="629"/>
      <c r="DD45" s="602">
        <v>113073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954130</v>
      </c>
      <c r="CS46" s="594"/>
      <c r="CT46" s="594"/>
      <c r="CU46" s="594"/>
      <c r="CV46" s="594"/>
      <c r="CW46" s="594"/>
      <c r="CX46" s="594"/>
      <c r="CY46" s="595"/>
      <c r="CZ46" s="627">
        <v>5.4</v>
      </c>
      <c r="DA46" s="676"/>
      <c r="DB46" s="676"/>
      <c r="DC46" s="677"/>
      <c r="DD46" s="602">
        <v>423852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23928</v>
      </c>
      <c r="CS47" s="625"/>
      <c r="CT47" s="625"/>
      <c r="CU47" s="625"/>
      <c r="CV47" s="625"/>
      <c r="CW47" s="625"/>
      <c r="CX47" s="625"/>
      <c r="CY47" s="626"/>
      <c r="CZ47" s="627">
        <v>0.1</v>
      </c>
      <c r="DA47" s="628"/>
      <c r="DB47" s="628"/>
      <c r="DC47" s="629"/>
      <c r="DD47" s="602">
        <v>7784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17776137</v>
      </c>
      <c r="CS49" s="661"/>
      <c r="CT49" s="661"/>
      <c r="CU49" s="661"/>
      <c r="CV49" s="661"/>
      <c r="CW49" s="661"/>
      <c r="CX49" s="661"/>
      <c r="CY49" s="688"/>
      <c r="CZ49" s="689">
        <v>100</v>
      </c>
      <c r="DA49" s="690"/>
      <c r="DB49" s="690"/>
      <c r="DC49" s="691"/>
      <c r="DD49" s="692">
        <v>11959468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 zoomScale="70" zoomScaleNormal="2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18641</v>
      </c>
      <c r="R7" s="723"/>
      <c r="S7" s="723"/>
      <c r="T7" s="723"/>
      <c r="U7" s="723"/>
      <c r="V7" s="723">
        <v>17775</v>
      </c>
      <c r="W7" s="723"/>
      <c r="X7" s="723"/>
      <c r="Y7" s="723"/>
      <c r="Z7" s="723"/>
      <c r="AA7" s="723">
        <v>866</v>
      </c>
      <c r="AB7" s="723"/>
      <c r="AC7" s="723"/>
      <c r="AD7" s="723"/>
      <c r="AE7" s="724"/>
      <c r="AF7" s="725">
        <v>753</v>
      </c>
      <c r="AG7" s="726"/>
      <c r="AH7" s="726"/>
      <c r="AI7" s="726"/>
      <c r="AJ7" s="727"/>
      <c r="AK7" s="762">
        <v>182</v>
      </c>
      <c r="AL7" s="763"/>
      <c r="AM7" s="763"/>
      <c r="AN7" s="763"/>
      <c r="AO7" s="763"/>
      <c r="AP7" s="763">
        <v>17144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541</v>
      </c>
      <c r="BS7" s="766" t="s">
        <v>542</v>
      </c>
      <c r="BT7" s="767"/>
      <c r="BU7" s="767"/>
      <c r="BV7" s="767"/>
      <c r="BW7" s="767"/>
      <c r="BX7" s="767"/>
      <c r="BY7" s="767"/>
      <c r="BZ7" s="767"/>
      <c r="CA7" s="767"/>
      <c r="CB7" s="767"/>
      <c r="CC7" s="767"/>
      <c r="CD7" s="767"/>
      <c r="CE7" s="767"/>
      <c r="CF7" s="767"/>
      <c r="CG7" s="768"/>
      <c r="CH7" s="759">
        <v>-61</v>
      </c>
      <c r="CI7" s="760"/>
      <c r="CJ7" s="760"/>
      <c r="CK7" s="760"/>
      <c r="CL7" s="761"/>
      <c r="CM7" s="759">
        <v>27</v>
      </c>
      <c r="CN7" s="760"/>
      <c r="CO7" s="760"/>
      <c r="CP7" s="760"/>
      <c r="CQ7" s="761"/>
      <c r="CR7" s="759">
        <v>37</v>
      </c>
      <c r="CS7" s="760"/>
      <c r="CT7" s="760"/>
      <c r="CU7" s="760"/>
      <c r="CV7" s="761"/>
      <c r="CW7" s="759" t="s">
        <v>539</v>
      </c>
      <c r="CX7" s="760"/>
      <c r="CY7" s="760"/>
      <c r="CZ7" s="760"/>
      <c r="DA7" s="761"/>
      <c r="DB7" s="759" t="s">
        <v>539</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18641</v>
      </c>
      <c r="R23" s="782"/>
      <c r="S23" s="782"/>
      <c r="T23" s="782"/>
      <c r="U23" s="782"/>
      <c r="V23" s="782">
        <v>17775</v>
      </c>
      <c r="W23" s="782"/>
      <c r="X23" s="782"/>
      <c r="Y23" s="782"/>
      <c r="Z23" s="782"/>
      <c r="AA23" s="782">
        <v>866</v>
      </c>
      <c r="AB23" s="782"/>
      <c r="AC23" s="782"/>
      <c r="AD23" s="782"/>
      <c r="AE23" s="783"/>
      <c r="AF23" s="784">
        <v>753</v>
      </c>
      <c r="AG23" s="782"/>
      <c r="AH23" s="782"/>
      <c r="AI23" s="782"/>
      <c r="AJ23" s="785"/>
      <c r="AK23" s="786"/>
      <c r="AL23" s="787"/>
      <c r="AM23" s="787"/>
      <c r="AN23" s="787"/>
      <c r="AO23" s="787"/>
      <c r="AP23" s="782">
        <v>17144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7194</v>
      </c>
      <c r="R28" s="811"/>
      <c r="S28" s="811"/>
      <c r="T28" s="811"/>
      <c r="U28" s="811"/>
      <c r="V28" s="811">
        <v>6870</v>
      </c>
      <c r="W28" s="811"/>
      <c r="X28" s="811"/>
      <c r="Y28" s="811"/>
      <c r="Z28" s="811"/>
      <c r="AA28" s="811">
        <v>324</v>
      </c>
      <c r="AB28" s="811"/>
      <c r="AC28" s="811"/>
      <c r="AD28" s="811"/>
      <c r="AE28" s="812"/>
      <c r="AF28" s="813">
        <v>324</v>
      </c>
      <c r="AG28" s="811"/>
      <c r="AH28" s="811"/>
      <c r="AI28" s="811"/>
      <c r="AJ28" s="814"/>
      <c r="AK28" s="815">
        <v>491</v>
      </c>
      <c r="AL28" s="806"/>
      <c r="AM28" s="806"/>
      <c r="AN28" s="806"/>
      <c r="AO28" s="806"/>
      <c r="AP28" s="806" t="s">
        <v>539</v>
      </c>
      <c r="AQ28" s="806"/>
      <c r="AR28" s="806"/>
      <c r="AS28" s="806"/>
      <c r="AT28" s="806"/>
      <c r="AU28" s="806" t="s">
        <v>539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5361</v>
      </c>
      <c r="R29" s="747"/>
      <c r="S29" s="747"/>
      <c r="T29" s="747"/>
      <c r="U29" s="747"/>
      <c r="V29" s="747">
        <v>5160</v>
      </c>
      <c r="W29" s="747"/>
      <c r="X29" s="747"/>
      <c r="Y29" s="747"/>
      <c r="Z29" s="747"/>
      <c r="AA29" s="747">
        <v>201</v>
      </c>
      <c r="AB29" s="747"/>
      <c r="AC29" s="747"/>
      <c r="AD29" s="747"/>
      <c r="AE29" s="748"/>
      <c r="AF29" s="749">
        <v>201</v>
      </c>
      <c r="AG29" s="750"/>
      <c r="AH29" s="750"/>
      <c r="AI29" s="750"/>
      <c r="AJ29" s="751"/>
      <c r="AK29" s="818">
        <v>914</v>
      </c>
      <c r="AL29" s="819"/>
      <c r="AM29" s="819"/>
      <c r="AN29" s="819"/>
      <c r="AO29" s="819"/>
      <c r="AP29" s="819" t="s">
        <v>539</v>
      </c>
      <c r="AQ29" s="819"/>
      <c r="AR29" s="819"/>
      <c r="AS29" s="819"/>
      <c r="AT29" s="819"/>
      <c r="AU29" s="819" t="s">
        <v>539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629</v>
      </c>
      <c r="R30" s="747"/>
      <c r="S30" s="747"/>
      <c r="T30" s="747"/>
      <c r="U30" s="747"/>
      <c r="V30" s="747">
        <v>628</v>
      </c>
      <c r="W30" s="747"/>
      <c r="X30" s="747"/>
      <c r="Y30" s="747"/>
      <c r="Z30" s="747"/>
      <c r="AA30" s="747">
        <v>2</v>
      </c>
      <c r="AB30" s="747"/>
      <c r="AC30" s="747"/>
      <c r="AD30" s="747"/>
      <c r="AE30" s="748"/>
      <c r="AF30" s="749">
        <v>2</v>
      </c>
      <c r="AG30" s="750"/>
      <c r="AH30" s="750"/>
      <c r="AI30" s="750"/>
      <c r="AJ30" s="751"/>
      <c r="AK30" s="818">
        <v>156</v>
      </c>
      <c r="AL30" s="819"/>
      <c r="AM30" s="819"/>
      <c r="AN30" s="819"/>
      <c r="AO30" s="819"/>
      <c r="AP30" s="819" t="s">
        <v>540</v>
      </c>
      <c r="AQ30" s="819"/>
      <c r="AR30" s="819"/>
      <c r="AS30" s="819"/>
      <c r="AT30" s="819"/>
      <c r="AU30" s="819" t="s">
        <v>540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821</v>
      </c>
      <c r="R31" s="747"/>
      <c r="S31" s="747"/>
      <c r="T31" s="747"/>
      <c r="U31" s="747"/>
      <c r="V31" s="747">
        <v>796</v>
      </c>
      <c r="W31" s="747"/>
      <c r="X31" s="747"/>
      <c r="Y31" s="747"/>
      <c r="Z31" s="747"/>
      <c r="AA31" s="747">
        <v>25</v>
      </c>
      <c r="AB31" s="747"/>
      <c r="AC31" s="747"/>
      <c r="AD31" s="747"/>
      <c r="AE31" s="748"/>
      <c r="AF31" s="749">
        <v>4</v>
      </c>
      <c r="AG31" s="750"/>
      <c r="AH31" s="750"/>
      <c r="AI31" s="750"/>
      <c r="AJ31" s="751"/>
      <c r="AK31" s="818">
        <v>432</v>
      </c>
      <c r="AL31" s="819"/>
      <c r="AM31" s="819"/>
      <c r="AN31" s="819"/>
      <c r="AO31" s="819"/>
      <c r="AP31" s="819">
        <v>5262</v>
      </c>
      <c r="AQ31" s="819"/>
      <c r="AR31" s="819"/>
      <c r="AS31" s="819"/>
      <c r="AT31" s="819"/>
      <c r="AU31" s="819">
        <v>5030</v>
      </c>
      <c r="AV31" s="819"/>
      <c r="AW31" s="819"/>
      <c r="AX31" s="819"/>
      <c r="AY31" s="819"/>
      <c r="AZ31" s="820" t="s">
        <v>539</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531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525</v>
      </c>
      <c r="C68" s="858"/>
      <c r="D68" s="858"/>
      <c r="E68" s="858"/>
      <c r="F68" s="858"/>
      <c r="G68" s="858"/>
      <c r="H68" s="858"/>
      <c r="I68" s="858"/>
      <c r="J68" s="858"/>
      <c r="K68" s="858"/>
      <c r="L68" s="858"/>
      <c r="M68" s="858"/>
      <c r="N68" s="858"/>
      <c r="O68" s="858"/>
      <c r="P68" s="859"/>
      <c r="Q68" s="860">
        <v>2125</v>
      </c>
      <c r="R68" s="854"/>
      <c r="S68" s="854"/>
      <c r="T68" s="854"/>
      <c r="U68" s="854"/>
      <c r="V68" s="854">
        <v>2101</v>
      </c>
      <c r="W68" s="854"/>
      <c r="X68" s="854"/>
      <c r="Y68" s="854"/>
      <c r="Z68" s="854"/>
      <c r="AA68" s="854">
        <v>23</v>
      </c>
      <c r="AB68" s="854"/>
      <c r="AC68" s="854"/>
      <c r="AD68" s="854"/>
      <c r="AE68" s="854"/>
      <c r="AF68" s="854">
        <v>1332</v>
      </c>
      <c r="AG68" s="854"/>
      <c r="AH68" s="854"/>
      <c r="AI68" s="854"/>
      <c r="AJ68" s="854"/>
      <c r="AK68" s="854" t="s">
        <v>536</v>
      </c>
      <c r="AL68" s="854"/>
      <c r="AM68" s="854"/>
      <c r="AN68" s="854"/>
      <c r="AO68" s="854"/>
      <c r="AP68" s="854">
        <v>3869</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526</v>
      </c>
      <c r="C69" s="862"/>
      <c r="D69" s="862"/>
      <c r="E69" s="862"/>
      <c r="F69" s="862"/>
      <c r="G69" s="862"/>
      <c r="H69" s="862"/>
      <c r="I69" s="862"/>
      <c r="J69" s="862"/>
      <c r="K69" s="862"/>
      <c r="L69" s="862"/>
      <c r="M69" s="862"/>
      <c r="N69" s="862"/>
      <c r="O69" s="862"/>
      <c r="P69" s="863"/>
      <c r="Q69" s="864">
        <v>2981</v>
      </c>
      <c r="R69" s="819"/>
      <c r="S69" s="819"/>
      <c r="T69" s="819"/>
      <c r="U69" s="819"/>
      <c r="V69" s="819">
        <v>2712</v>
      </c>
      <c r="W69" s="819"/>
      <c r="X69" s="819"/>
      <c r="Y69" s="819"/>
      <c r="Z69" s="819"/>
      <c r="AA69" s="819">
        <v>269</v>
      </c>
      <c r="AB69" s="819"/>
      <c r="AC69" s="819"/>
      <c r="AD69" s="819"/>
      <c r="AE69" s="819"/>
      <c r="AF69" s="819">
        <v>166</v>
      </c>
      <c r="AG69" s="819"/>
      <c r="AH69" s="819"/>
      <c r="AI69" s="819"/>
      <c r="AJ69" s="819"/>
      <c r="AK69" s="865" t="s">
        <v>537</v>
      </c>
      <c r="AL69" s="866"/>
      <c r="AM69" s="866"/>
      <c r="AN69" s="866"/>
      <c r="AO69" s="818"/>
      <c r="AP69" s="819">
        <v>1178</v>
      </c>
      <c r="AQ69" s="819"/>
      <c r="AR69" s="819"/>
      <c r="AS69" s="819"/>
      <c r="AT69" s="819"/>
      <c r="AU69" s="819">
        <v>1178</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527</v>
      </c>
      <c r="C70" s="862"/>
      <c r="D70" s="862"/>
      <c r="E70" s="862"/>
      <c r="F70" s="862"/>
      <c r="G70" s="862"/>
      <c r="H70" s="862"/>
      <c r="I70" s="862"/>
      <c r="J70" s="862"/>
      <c r="K70" s="862"/>
      <c r="L70" s="862"/>
      <c r="M70" s="862"/>
      <c r="N70" s="862"/>
      <c r="O70" s="862"/>
      <c r="P70" s="863"/>
      <c r="Q70" s="864">
        <v>4113</v>
      </c>
      <c r="R70" s="819"/>
      <c r="S70" s="819"/>
      <c r="T70" s="819"/>
      <c r="U70" s="819"/>
      <c r="V70" s="819">
        <v>3635</v>
      </c>
      <c r="W70" s="819"/>
      <c r="X70" s="819"/>
      <c r="Y70" s="819"/>
      <c r="Z70" s="819"/>
      <c r="AA70" s="819">
        <v>478</v>
      </c>
      <c r="AB70" s="819"/>
      <c r="AC70" s="819"/>
      <c r="AD70" s="819"/>
      <c r="AE70" s="819"/>
      <c r="AF70" s="819">
        <v>4036</v>
      </c>
      <c r="AG70" s="819"/>
      <c r="AH70" s="819"/>
      <c r="AI70" s="819"/>
      <c r="AJ70" s="819"/>
      <c r="AK70" s="865" t="s">
        <v>536</v>
      </c>
      <c r="AL70" s="866"/>
      <c r="AM70" s="866"/>
      <c r="AN70" s="866"/>
      <c r="AO70" s="818"/>
      <c r="AP70" s="819">
        <v>4449</v>
      </c>
      <c r="AQ70" s="819"/>
      <c r="AR70" s="819"/>
      <c r="AS70" s="819"/>
      <c r="AT70" s="819"/>
      <c r="AU70" s="819">
        <v>49</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528</v>
      </c>
      <c r="C71" s="862"/>
      <c r="D71" s="862"/>
      <c r="E71" s="862"/>
      <c r="F71" s="862"/>
      <c r="G71" s="862"/>
      <c r="H71" s="862"/>
      <c r="I71" s="862"/>
      <c r="J71" s="862"/>
      <c r="K71" s="862"/>
      <c r="L71" s="862"/>
      <c r="M71" s="862"/>
      <c r="N71" s="862"/>
      <c r="O71" s="862"/>
      <c r="P71" s="863"/>
      <c r="Q71" s="864">
        <v>27388</v>
      </c>
      <c r="R71" s="819"/>
      <c r="S71" s="819"/>
      <c r="T71" s="819"/>
      <c r="U71" s="819"/>
      <c r="V71" s="819">
        <v>26658</v>
      </c>
      <c r="W71" s="819"/>
      <c r="X71" s="819"/>
      <c r="Y71" s="819"/>
      <c r="Z71" s="819"/>
      <c r="AA71" s="819">
        <v>730</v>
      </c>
      <c r="AB71" s="819"/>
      <c r="AC71" s="819"/>
      <c r="AD71" s="819"/>
      <c r="AE71" s="819"/>
      <c r="AF71" s="819">
        <v>730</v>
      </c>
      <c r="AG71" s="819"/>
      <c r="AH71" s="819"/>
      <c r="AI71" s="819"/>
      <c r="AJ71" s="819"/>
      <c r="AK71" s="819">
        <v>3640</v>
      </c>
      <c r="AL71" s="819"/>
      <c r="AM71" s="819"/>
      <c r="AN71" s="819"/>
      <c r="AO71" s="819"/>
      <c r="AP71" s="819" t="s">
        <v>536</v>
      </c>
      <c r="AQ71" s="819"/>
      <c r="AR71" s="819"/>
      <c r="AS71" s="819"/>
      <c r="AT71" s="819"/>
      <c r="AU71" s="819"/>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529</v>
      </c>
      <c r="C72" s="862"/>
      <c r="D72" s="862"/>
      <c r="E72" s="862"/>
      <c r="F72" s="862"/>
      <c r="G72" s="862"/>
      <c r="H72" s="862"/>
      <c r="I72" s="862"/>
      <c r="J72" s="862"/>
      <c r="K72" s="862"/>
      <c r="L72" s="862"/>
      <c r="M72" s="862"/>
      <c r="N72" s="862"/>
      <c r="O72" s="862"/>
      <c r="P72" s="863"/>
      <c r="Q72" s="864">
        <v>170</v>
      </c>
      <c r="R72" s="819"/>
      <c r="S72" s="819"/>
      <c r="T72" s="819"/>
      <c r="U72" s="819"/>
      <c r="V72" s="819">
        <v>118</v>
      </c>
      <c r="W72" s="819"/>
      <c r="X72" s="819"/>
      <c r="Y72" s="819"/>
      <c r="Z72" s="819"/>
      <c r="AA72" s="819">
        <v>52</v>
      </c>
      <c r="AB72" s="819"/>
      <c r="AC72" s="819"/>
      <c r="AD72" s="819"/>
      <c r="AE72" s="819"/>
      <c r="AF72" s="819">
        <v>52</v>
      </c>
      <c r="AG72" s="819"/>
      <c r="AH72" s="819"/>
      <c r="AI72" s="819"/>
      <c r="AJ72" s="819"/>
      <c r="AK72" s="819" t="s">
        <v>534</v>
      </c>
      <c r="AL72" s="819"/>
      <c r="AM72" s="819"/>
      <c r="AN72" s="819"/>
      <c r="AO72" s="819"/>
      <c r="AP72" s="819" t="s">
        <v>536</v>
      </c>
      <c r="AQ72" s="819"/>
      <c r="AR72" s="819"/>
      <c r="AS72" s="819"/>
      <c r="AT72" s="819"/>
      <c r="AU72" s="819"/>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530</v>
      </c>
      <c r="C73" s="862"/>
      <c r="D73" s="862"/>
      <c r="E73" s="862"/>
      <c r="F73" s="862"/>
      <c r="G73" s="862"/>
      <c r="H73" s="862"/>
      <c r="I73" s="862"/>
      <c r="J73" s="862"/>
      <c r="K73" s="862"/>
      <c r="L73" s="862"/>
      <c r="M73" s="862"/>
      <c r="N73" s="862"/>
      <c r="O73" s="862"/>
      <c r="P73" s="863"/>
      <c r="Q73" s="864">
        <v>109</v>
      </c>
      <c r="R73" s="819"/>
      <c r="S73" s="819"/>
      <c r="T73" s="819"/>
      <c r="U73" s="819"/>
      <c r="V73" s="819">
        <v>101</v>
      </c>
      <c r="W73" s="819"/>
      <c r="X73" s="819"/>
      <c r="Y73" s="819"/>
      <c r="Z73" s="819"/>
      <c r="AA73" s="819">
        <v>8</v>
      </c>
      <c r="AB73" s="819"/>
      <c r="AC73" s="819"/>
      <c r="AD73" s="819"/>
      <c r="AE73" s="819"/>
      <c r="AF73" s="819">
        <v>8</v>
      </c>
      <c r="AG73" s="819"/>
      <c r="AH73" s="819"/>
      <c r="AI73" s="819"/>
      <c r="AJ73" s="819"/>
      <c r="AK73" s="819">
        <v>2</v>
      </c>
      <c r="AL73" s="819"/>
      <c r="AM73" s="819"/>
      <c r="AN73" s="819"/>
      <c r="AO73" s="819"/>
      <c r="AP73" s="819" t="s">
        <v>538</v>
      </c>
      <c r="AQ73" s="819"/>
      <c r="AR73" s="819"/>
      <c r="AS73" s="819"/>
      <c r="AT73" s="819"/>
      <c r="AU73" s="819"/>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531</v>
      </c>
      <c r="C74" s="862"/>
      <c r="D74" s="862"/>
      <c r="E74" s="862"/>
      <c r="F74" s="862"/>
      <c r="G74" s="862"/>
      <c r="H74" s="862"/>
      <c r="I74" s="862"/>
      <c r="J74" s="862"/>
      <c r="K74" s="862"/>
      <c r="L74" s="862"/>
      <c r="M74" s="862"/>
      <c r="N74" s="862"/>
      <c r="O74" s="862"/>
      <c r="P74" s="863"/>
      <c r="Q74" s="864">
        <v>129</v>
      </c>
      <c r="R74" s="819"/>
      <c r="S74" s="819"/>
      <c r="T74" s="819"/>
      <c r="U74" s="819"/>
      <c r="V74" s="819">
        <v>96</v>
      </c>
      <c r="W74" s="819"/>
      <c r="X74" s="819"/>
      <c r="Y74" s="819"/>
      <c r="Z74" s="819"/>
      <c r="AA74" s="819">
        <v>33</v>
      </c>
      <c r="AB74" s="819"/>
      <c r="AC74" s="819"/>
      <c r="AD74" s="819"/>
      <c r="AE74" s="819"/>
      <c r="AF74" s="819">
        <v>33</v>
      </c>
      <c r="AG74" s="819"/>
      <c r="AH74" s="819"/>
      <c r="AI74" s="819"/>
      <c r="AJ74" s="819"/>
      <c r="AK74" s="819" t="s">
        <v>535</v>
      </c>
      <c r="AL74" s="819"/>
      <c r="AM74" s="819"/>
      <c r="AN74" s="819"/>
      <c r="AO74" s="819"/>
      <c r="AP74" s="819" t="s">
        <v>536</v>
      </c>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532</v>
      </c>
      <c r="C75" s="862"/>
      <c r="D75" s="862"/>
      <c r="E75" s="862"/>
      <c r="F75" s="862"/>
      <c r="G75" s="862"/>
      <c r="H75" s="862"/>
      <c r="I75" s="862"/>
      <c r="J75" s="862"/>
      <c r="K75" s="862"/>
      <c r="L75" s="862"/>
      <c r="M75" s="862"/>
      <c r="N75" s="862"/>
      <c r="O75" s="862"/>
      <c r="P75" s="863"/>
      <c r="Q75" s="869">
        <v>4356</v>
      </c>
      <c r="R75" s="866"/>
      <c r="S75" s="866"/>
      <c r="T75" s="866"/>
      <c r="U75" s="818"/>
      <c r="V75" s="865">
        <v>4210</v>
      </c>
      <c r="W75" s="866"/>
      <c r="X75" s="866"/>
      <c r="Y75" s="866"/>
      <c r="Z75" s="818"/>
      <c r="AA75" s="865">
        <v>146</v>
      </c>
      <c r="AB75" s="866"/>
      <c r="AC75" s="866"/>
      <c r="AD75" s="866"/>
      <c r="AE75" s="818"/>
      <c r="AF75" s="865">
        <v>146</v>
      </c>
      <c r="AG75" s="866"/>
      <c r="AH75" s="866"/>
      <c r="AI75" s="866"/>
      <c r="AJ75" s="818"/>
      <c r="AK75" s="865">
        <v>57</v>
      </c>
      <c r="AL75" s="866"/>
      <c r="AM75" s="866"/>
      <c r="AN75" s="866"/>
      <c r="AO75" s="818"/>
      <c r="AP75" s="865" t="s">
        <v>536</v>
      </c>
      <c r="AQ75" s="866"/>
      <c r="AR75" s="866"/>
      <c r="AS75" s="866"/>
      <c r="AT75" s="818"/>
      <c r="AU75" s="865"/>
      <c r="AV75" s="866"/>
      <c r="AW75" s="866"/>
      <c r="AX75" s="866"/>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533</v>
      </c>
      <c r="C76" s="862"/>
      <c r="D76" s="862"/>
      <c r="E76" s="862"/>
      <c r="F76" s="862"/>
      <c r="G76" s="862"/>
      <c r="H76" s="862"/>
      <c r="I76" s="862"/>
      <c r="J76" s="862"/>
      <c r="K76" s="862"/>
      <c r="L76" s="862"/>
      <c r="M76" s="862"/>
      <c r="N76" s="862"/>
      <c r="O76" s="862"/>
      <c r="P76" s="863"/>
      <c r="Q76" s="869">
        <v>511440</v>
      </c>
      <c r="R76" s="866"/>
      <c r="S76" s="866"/>
      <c r="T76" s="866"/>
      <c r="U76" s="818"/>
      <c r="V76" s="865">
        <v>496039</v>
      </c>
      <c r="W76" s="866"/>
      <c r="X76" s="866"/>
      <c r="Y76" s="866"/>
      <c r="Z76" s="818"/>
      <c r="AA76" s="865">
        <v>15401</v>
      </c>
      <c r="AB76" s="866"/>
      <c r="AC76" s="866"/>
      <c r="AD76" s="866"/>
      <c r="AE76" s="818"/>
      <c r="AF76" s="865">
        <v>15401</v>
      </c>
      <c r="AG76" s="866"/>
      <c r="AH76" s="866"/>
      <c r="AI76" s="866"/>
      <c r="AJ76" s="818"/>
      <c r="AK76" s="865">
        <v>5746</v>
      </c>
      <c r="AL76" s="866"/>
      <c r="AM76" s="866"/>
      <c r="AN76" s="866"/>
      <c r="AO76" s="818"/>
      <c r="AP76" s="865" t="s">
        <v>536</v>
      </c>
      <c r="AQ76" s="866"/>
      <c r="AR76" s="866"/>
      <c r="AS76" s="866"/>
      <c r="AT76" s="818"/>
      <c r="AU76" s="865"/>
      <c r="AV76" s="866"/>
      <c r="AW76" s="866"/>
      <c r="AX76" s="866"/>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6"/>
      <c r="S77" s="866"/>
      <c r="T77" s="866"/>
      <c r="U77" s="818"/>
      <c r="V77" s="865"/>
      <c r="W77" s="866"/>
      <c r="X77" s="866"/>
      <c r="Y77" s="866"/>
      <c r="Z77" s="818"/>
      <c r="AA77" s="865"/>
      <c r="AB77" s="866"/>
      <c r="AC77" s="866"/>
      <c r="AD77" s="866"/>
      <c r="AE77" s="818"/>
      <c r="AF77" s="865"/>
      <c r="AG77" s="866"/>
      <c r="AH77" s="866"/>
      <c r="AI77" s="866"/>
      <c r="AJ77" s="818"/>
      <c r="AK77" s="865"/>
      <c r="AL77" s="866"/>
      <c r="AM77" s="866"/>
      <c r="AN77" s="866"/>
      <c r="AO77" s="818"/>
      <c r="AP77" s="865"/>
      <c r="AQ77" s="866"/>
      <c r="AR77" s="866"/>
      <c r="AS77" s="866"/>
      <c r="AT77" s="818"/>
      <c r="AU77" s="865"/>
      <c r="AV77" s="866"/>
      <c r="AW77" s="866"/>
      <c r="AX77" s="866"/>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1965551</v>
      </c>
      <c r="AB110" s="890"/>
      <c r="AC110" s="890"/>
      <c r="AD110" s="890"/>
      <c r="AE110" s="891"/>
      <c r="AF110" s="892">
        <v>1933785</v>
      </c>
      <c r="AG110" s="890"/>
      <c r="AH110" s="890"/>
      <c r="AI110" s="890"/>
      <c r="AJ110" s="891"/>
      <c r="AK110" s="892">
        <v>1793446</v>
      </c>
      <c r="AL110" s="890"/>
      <c r="AM110" s="890"/>
      <c r="AN110" s="890"/>
      <c r="AO110" s="891"/>
      <c r="AP110" s="893">
        <v>19</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16443362</v>
      </c>
      <c r="BR110" s="927"/>
      <c r="BS110" s="927"/>
      <c r="BT110" s="927"/>
      <c r="BU110" s="927"/>
      <c r="BV110" s="927">
        <v>16766525</v>
      </c>
      <c r="BW110" s="927"/>
      <c r="BX110" s="927"/>
      <c r="BY110" s="927"/>
      <c r="BZ110" s="927"/>
      <c r="CA110" s="927">
        <v>17144152</v>
      </c>
      <c r="CB110" s="927"/>
      <c r="CC110" s="927"/>
      <c r="CD110" s="927"/>
      <c r="CE110" s="927"/>
      <c r="CF110" s="941">
        <v>181.8</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519189</v>
      </c>
      <c r="BR111" s="920"/>
      <c r="BS111" s="920"/>
      <c r="BT111" s="920"/>
      <c r="BU111" s="920"/>
      <c r="BV111" s="920">
        <v>479821</v>
      </c>
      <c r="BW111" s="920"/>
      <c r="BX111" s="920"/>
      <c r="BY111" s="920"/>
      <c r="BZ111" s="920"/>
      <c r="CA111" s="920">
        <v>531719</v>
      </c>
      <c r="CB111" s="920"/>
      <c r="CC111" s="920"/>
      <c r="CD111" s="920"/>
      <c r="CE111" s="920"/>
      <c r="CF111" s="914">
        <v>5.6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5144335</v>
      </c>
      <c r="BR112" s="920"/>
      <c r="BS112" s="920"/>
      <c r="BT112" s="920"/>
      <c r="BU112" s="920"/>
      <c r="BV112" s="920">
        <v>5077638</v>
      </c>
      <c r="BW112" s="920"/>
      <c r="BX112" s="920"/>
      <c r="BY112" s="920"/>
      <c r="BZ112" s="920"/>
      <c r="CA112" s="920">
        <v>5030279</v>
      </c>
      <c r="CB112" s="920"/>
      <c r="CC112" s="920"/>
      <c r="CD112" s="920"/>
      <c r="CE112" s="920"/>
      <c r="CF112" s="914">
        <v>53.3</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309579</v>
      </c>
      <c r="AB113" s="934"/>
      <c r="AC113" s="934"/>
      <c r="AD113" s="934"/>
      <c r="AE113" s="935"/>
      <c r="AF113" s="936">
        <v>315037</v>
      </c>
      <c r="AG113" s="934"/>
      <c r="AH113" s="934"/>
      <c r="AI113" s="934"/>
      <c r="AJ113" s="935"/>
      <c r="AK113" s="936">
        <v>332152</v>
      </c>
      <c r="AL113" s="934"/>
      <c r="AM113" s="934"/>
      <c r="AN113" s="934"/>
      <c r="AO113" s="935"/>
      <c r="AP113" s="937">
        <v>3.5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1335826</v>
      </c>
      <c r="BR113" s="920"/>
      <c r="BS113" s="920"/>
      <c r="BT113" s="920"/>
      <c r="BU113" s="920"/>
      <c r="BV113" s="920">
        <v>1316260</v>
      </c>
      <c r="BW113" s="920"/>
      <c r="BX113" s="920"/>
      <c r="BY113" s="920"/>
      <c r="BZ113" s="920"/>
      <c r="CA113" s="920">
        <v>1226701</v>
      </c>
      <c r="CB113" s="920"/>
      <c r="CC113" s="920"/>
      <c r="CD113" s="920"/>
      <c r="CE113" s="920"/>
      <c r="CF113" s="914">
        <v>13</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519189</v>
      </c>
      <c r="DH113" s="959"/>
      <c r="DI113" s="959"/>
      <c r="DJ113" s="959"/>
      <c r="DK113" s="960"/>
      <c r="DL113" s="961">
        <v>479821</v>
      </c>
      <c r="DM113" s="959"/>
      <c r="DN113" s="959"/>
      <c r="DO113" s="959"/>
      <c r="DP113" s="960"/>
      <c r="DQ113" s="961">
        <v>439783</v>
      </c>
      <c r="DR113" s="959"/>
      <c r="DS113" s="959"/>
      <c r="DT113" s="959"/>
      <c r="DU113" s="960"/>
      <c r="DV113" s="962">
        <v>4.7</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39336</v>
      </c>
      <c r="AB114" s="959"/>
      <c r="AC114" s="959"/>
      <c r="AD114" s="959"/>
      <c r="AE114" s="960"/>
      <c r="AF114" s="961">
        <v>47235</v>
      </c>
      <c r="AG114" s="959"/>
      <c r="AH114" s="959"/>
      <c r="AI114" s="959"/>
      <c r="AJ114" s="960"/>
      <c r="AK114" s="961">
        <v>90919</v>
      </c>
      <c r="AL114" s="959"/>
      <c r="AM114" s="959"/>
      <c r="AN114" s="959"/>
      <c r="AO114" s="960"/>
      <c r="AP114" s="962">
        <v>1</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6647370</v>
      </c>
      <c r="BR114" s="920"/>
      <c r="BS114" s="920"/>
      <c r="BT114" s="920"/>
      <c r="BU114" s="920"/>
      <c r="BV114" s="920">
        <v>6419734</v>
      </c>
      <c r="BW114" s="920"/>
      <c r="BX114" s="920"/>
      <c r="BY114" s="920"/>
      <c r="BZ114" s="920"/>
      <c r="CA114" s="920">
        <v>6041995</v>
      </c>
      <c r="CB114" s="920"/>
      <c r="CC114" s="920"/>
      <c r="CD114" s="920"/>
      <c r="CE114" s="920"/>
      <c r="CF114" s="914">
        <v>64.099999999999994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54471</v>
      </c>
      <c r="AB115" s="934"/>
      <c r="AC115" s="934"/>
      <c r="AD115" s="934"/>
      <c r="AE115" s="935"/>
      <c r="AF115" s="936">
        <v>54059</v>
      </c>
      <c r="AG115" s="934"/>
      <c r="AH115" s="934"/>
      <c r="AI115" s="934"/>
      <c r="AJ115" s="935"/>
      <c r="AK115" s="936">
        <v>51654</v>
      </c>
      <c r="AL115" s="934"/>
      <c r="AM115" s="934"/>
      <c r="AN115" s="934"/>
      <c r="AO115" s="935"/>
      <c r="AP115" s="937">
        <v>0.5</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v>91936</v>
      </c>
      <c r="DR115" s="959"/>
      <c r="DS115" s="959"/>
      <c r="DT115" s="959"/>
      <c r="DU115" s="960"/>
      <c r="DV115" s="962">
        <v>1</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v>
      </c>
      <c r="AB116" s="959"/>
      <c r="AC116" s="959"/>
      <c r="AD116" s="959"/>
      <c r="AE116" s="960"/>
      <c r="AF116" s="961">
        <v>63</v>
      </c>
      <c r="AG116" s="959"/>
      <c r="AH116" s="959"/>
      <c r="AI116" s="959"/>
      <c r="AJ116" s="960"/>
      <c r="AK116" s="961">
        <v>6</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2368953</v>
      </c>
      <c r="AB117" s="966"/>
      <c r="AC117" s="966"/>
      <c r="AD117" s="966"/>
      <c r="AE117" s="967"/>
      <c r="AF117" s="965">
        <v>2350179</v>
      </c>
      <c r="AG117" s="966"/>
      <c r="AH117" s="966"/>
      <c r="AI117" s="966"/>
      <c r="AJ117" s="967"/>
      <c r="AK117" s="965">
        <v>2268177</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427</v>
      </c>
      <c r="BP118" s="994"/>
      <c r="BQ118" s="985">
        <v>30090082</v>
      </c>
      <c r="BR118" s="986"/>
      <c r="BS118" s="986"/>
      <c r="BT118" s="986"/>
      <c r="BU118" s="986"/>
      <c r="BV118" s="986">
        <v>30059978</v>
      </c>
      <c r="BW118" s="986"/>
      <c r="BX118" s="986"/>
      <c r="BY118" s="986"/>
      <c r="BZ118" s="986"/>
      <c r="CA118" s="986">
        <v>29974846</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4219161</v>
      </c>
      <c r="BR119" s="927"/>
      <c r="BS119" s="927"/>
      <c r="BT119" s="927"/>
      <c r="BU119" s="927"/>
      <c r="BV119" s="927">
        <v>4501386</v>
      </c>
      <c r="BW119" s="927"/>
      <c r="BX119" s="927"/>
      <c r="BY119" s="927"/>
      <c r="BZ119" s="927"/>
      <c r="CA119" s="927">
        <v>4587898</v>
      </c>
      <c r="CB119" s="927"/>
      <c r="CC119" s="927"/>
      <c r="CD119" s="927"/>
      <c r="CE119" s="927"/>
      <c r="CF119" s="941">
        <v>48.7</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4096978</v>
      </c>
      <c r="BR120" s="920"/>
      <c r="BS120" s="920"/>
      <c r="BT120" s="920"/>
      <c r="BU120" s="920"/>
      <c r="BV120" s="920">
        <v>4169678</v>
      </c>
      <c r="BW120" s="920"/>
      <c r="BX120" s="920"/>
      <c r="BY120" s="920"/>
      <c r="BZ120" s="920"/>
      <c r="CA120" s="920">
        <v>4042164</v>
      </c>
      <c r="CB120" s="920"/>
      <c r="CC120" s="920"/>
      <c r="CD120" s="920"/>
      <c r="CE120" s="920"/>
      <c r="CF120" s="914">
        <v>42.9</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5144335</v>
      </c>
      <c r="DH120" s="927"/>
      <c r="DI120" s="927"/>
      <c r="DJ120" s="927"/>
      <c r="DK120" s="927"/>
      <c r="DL120" s="927">
        <v>5077638</v>
      </c>
      <c r="DM120" s="927"/>
      <c r="DN120" s="927"/>
      <c r="DO120" s="927"/>
      <c r="DP120" s="927"/>
      <c r="DQ120" s="927">
        <v>5030279</v>
      </c>
      <c r="DR120" s="927"/>
      <c r="DS120" s="927"/>
      <c r="DT120" s="927"/>
      <c r="DU120" s="927"/>
      <c r="DV120" s="928">
        <v>53.3</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48194</v>
      </c>
      <c r="AB121" s="959"/>
      <c r="AC121" s="959"/>
      <c r="AD121" s="959"/>
      <c r="AE121" s="960"/>
      <c r="AF121" s="961">
        <v>48194</v>
      </c>
      <c r="AG121" s="959"/>
      <c r="AH121" s="959"/>
      <c r="AI121" s="959"/>
      <c r="AJ121" s="960"/>
      <c r="AK121" s="961">
        <v>48194</v>
      </c>
      <c r="AL121" s="959"/>
      <c r="AM121" s="959"/>
      <c r="AN121" s="959"/>
      <c r="AO121" s="960"/>
      <c r="AP121" s="962">
        <v>0.5</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15096539</v>
      </c>
      <c r="BR121" s="986"/>
      <c r="BS121" s="986"/>
      <c r="BT121" s="986"/>
      <c r="BU121" s="986"/>
      <c r="BV121" s="986">
        <v>14995984</v>
      </c>
      <c r="BW121" s="986"/>
      <c r="BX121" s="986"/>
      <c r="BY121" s="986"/>
      <c r="BZ121" s="986"/>
      <c r="CA121" s="986">
        <v>15031560</v>
      </c>
      <c r="CB121" s="986"/>
      <c r="CC121" s="986"/>
      <c r="CD121" s="986"/>
      <c r="CE121" s="986"/>
      <c r="CF121" s="1024">
        <v>159.4</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436</v>
      </c>
      <c r="BP122" s="994"/>
      <c r="BQ122" s="1034">
        <v>23412678</v>
      </c>
      <c r="BR122" s="1035"/>
      <c r="BS122" s="1035"/>
      <c r="BT122" s="1035"/>
      <c r="BU122" s="1035"/>
      <c r="BV122" s="1035">
        <v>23667048</v>
      </c>
      <c r="BW122" s="1035"/>
      <c r="BX122" s="1035"/>
      <c r="BY122" s="1035"/>
      <c r="BZ122" s="1035"/>
      <c r="CA122" s="1035">
        <v>23661622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70.7</v>
      </c>
      <c r="BR123" s="1027"/>
      <c r="BS123" s="1027"/>
      <c r="BT123" s="1027"/>
      <c r="BU123" s="1027"/>
      <c r="BV123" s="1027">
        <v>67.3</v>
      </c>
      <c r="BW123" s="1027"/>
      <c r="BX123" s="1027"/>
      <c r="BY123" s="1027"/>
      <c r="BZ123" s="1027"/>
      <c r="CA123" s="1027">
        <v>66.900000000000006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6277</v>
      </c>
      <c r="AB127" s="959"/>
      <c r="AC127" s="959"/>
      <c r="AD127" s="959"/>
      <c r="AE127" s="960"/>
      <c r="AF127" s="961">
        <v>5865</v>
      </c>
      <c r="AG127" s="959"/>
      <c r="AH127" s="959"/>
      <c r="AI127" s="959"/>
      <c r="AJ127" s="960"/>
      <c r="AK127" s="961">
        <v>3460</v>
      </c>
      <c r="AL127" s="959"/>
      <c r="AM127" s="959"/>
      <c r="AN127" s="959"/>
      <c r="AO127" s="960"/>
      <c r="AP127" s="962">
        <v>0</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13.22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504303</v>
      </c>
      <c r="AB128" s="1090"/>
      <c r="AC128" s="1090"/>
      <c r="AD128" s="1090"/>
      <c r="AE128" s="1091"/>
      <c r="AF128" s="1092">
        <v>497506</v>
      </c>
      <c r="AG128" s="1090"/>
      <c r="AH128" s="1090"/>
      <c r="AI128" s="1090"/>
      <c r="AJ128" s="1091"/>
      <c r="AK128" s="1092">
        <v>503338</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452</v>
      </c>
      <c r="BG128" s="1067"/>
      <c r="BH128" s="1067"/>
      <c r="BI128" s="1067"/>
      <c r="BJ128" s="1067"/>
      <c r="BK128" s="1067"/>
      <c r="BL128" s="1068"/>
      <c r="BM128" s="1066">
        <v>18.22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10659217</v>
      </c>
      <c r="AB129" s="959"/>
      <c r="AC129" s="959"/>
      <c r="AD129" s="959"/>
      <c r="AE129" s="960"/>
      <c r="AF129" s="961">
        <v>10743014</v>
      </c>
      <c r="AG129" s="959"/>
      <c r="AH129" s="959"/>
      <c r="AI129" s="959"/>
      <c r="AJ129" s="960"/>
      <c r="AK129" s="961">
        <v>10755865</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1214960</v>
      </c>
      <c r="AB130" s="959"/>
      <c r="AC130" s="959"/>
      <c r="AD130" s="959"/>
      <c r="AE130" s="960"/>
      <c r="AF130" s="961">
        <v>1244284</v>
      </c>
      <c r="AG130" s="959"/>
      <c r="AH130" s="959"/>
      <c r="AI130" s="959"/>
      <c r="AJ130" s="960"/>
      <c r="AK130" s="961">
        <v>1325614</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66.900000000000006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9444257</v>
      </c>
      <c r="AB131" s="998"/>
      <c r="AC131" s="998"/>
      <c r="AD131" s="998"/>
      <c r="AE131" s="999"/>
      <c r="AF131" s="1000">
        <v>9498730</v>
      </c>
      <c r="AG131" s="998"/>
      <c r="AH131" s="998"/>
      <c r="AI131" s="998"/>
      <c r="AJ131" s="999"/>
      <c r="AK131" s="1000">
        <v>9430251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6.8792071200000002</v>
      </c>
      <c r="AB132" s="1104"/>
      <c r="AC132" s="1104"/>
      <c r="AD132" s="1104"/>
      <c r="AE132" s="1105"/>
      <c r="AF132" s="1106">
        <v>6.4049509779999996</v>
      </c>
      <c r="AG132" s="1104"/>
      <c r="AH132" s="1104"/>
      <c r="AI132" s="1104"/>
      <c r="AJ132" s="1105"/>
      <c r="AK132" s="1106">
        <v>4.6576172790000001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7.4</v>
      </c>
      <c r="AB133" s="1111"/>
      <c r="AC133" s="1111"/>
      <c r="AD133" s="1111"/>
      <c r="AE133" s="1112"/>
      <c r="AF133" s="1110">
        <v>7</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AC6" sqref="AC6:AL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election activeCell="AC6" sqref="AC6:AL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3164420</v>
      </c>
      <c r="L9" s="264">
        <v>64913</v>
      </c>
      <c r="M9" s="265">
        <v>84248</v>
      </c>
      <c r="N9" s="266">
        <v>-23</v>
      </c>
    </row>
    <row r="10" spans="1:16">
      <c r="A10" s="248"/>
      <c r="B10" s="244"/>
      <c r="C10" s="244"/>
      <c r="D10" s="244"/>
      <c r="E10" s="244"/>
      <c r="F10" s="244"/>
      <c r="G10" s="1119" t="s">
        <v>470</v>
      </c>
      <c r="H10" s="1120"/>
      <c r="I10" s="1120"/>
      <c r="J10" s="1121"/>
      <c r="K10" s="267">
        <v>287398</v>
      </c>
      <c r="L10" s="268">
        <v>5895</v>
      </c>
      <c r="M10" s="269">
        <v>7169</v>
      </c>
      <c r="N10" s="270">
        <v>-17.8</v>
      </c>
    </row>
    <row r="11" spans="1:16" ht="13.5" customHeight="1">
      <c r="A11" s="248"/>
      <c r="B11" s="244"/>
      <c r="C11" s="244"/>
      <c r="D11" s="244"/>
      <c r="E11" s="244"/>
      <c r="F11" s="244"/>
      <c r="G11" s="1119" t="s">
        <v>471</v>
      </c>
      <c r="H11" s="1120"/>
      <c r="I11" s="1120"/>
      <c r="J11" s="1121"/>
      <c r="K11" s="267">
        <v>695323</v>
      </c>
      <c r="L11" s="268">
        <v>14263</v>
      </c>
      <c r="M11" s="269">
        <v>9152</v>
      </c>
      <c r="N11" s="270">
        <v>55.8</v>
      </c>
    </row>
    <row r="12" spans="1:16" ht="13.5" customHeight="1">
      <c r="A12" s="248"/>
      <c r="B12" s="244"/>
      <c r="C12" s="244"/>
      <c r="D12" s="244"/>
      <c r="E12" s="244"/>
      <c r="F12" s="244"/>
      <c r="G12" s="1119" t="s">
        <v>472</v>
      </c>
      <c r="H12" s="1120"/>
      <c r="I12" s="1120"/>
      <c r="J12" s="1121"/>
      <c r="K12" s="267" t="s">
        <v>473</v>
      </c>
      <c r="L12" s="268" t="s">
        <v>473</v>
      </c>
      <c r="M12" s="269">
        <v>893</v>
      </c>
      <c r="N12" s="270" t="s">
        <v>473</v>
      </c>
    </row>
    <row r="13" spans="1:16" ht="13.5" customHeight="1">
      <c r="A13" s="248"/>
      <c r="B13" s="244"/>
      <c r="C13" s="244"/>
      <c r="D13" s="244"/>
      <c r="E13" s="244"/>
      <c r="F13" s="244"/>
      <c r="G13" s="1119" t="s">
        <v>474</v>
      </c>
      <c r="H13" s="1120"/>
      <c r="I13" s="1120"/>
      <c r="J13" s="1121"/>
      <c r="K13" s="267" t="s">
        <v>473</v>
      </c>
      <c r="L13" s="268" t="s">
        <v>473</v>
      </c>
      <c r="M13" s="269">
        <v>3</v>
      </c>
      <c r="N13" s="270" t="s">
        <v>473</v>
      </c>
    </row>
    <row r="14" spans="1:16" ht="13.5" customHeight="1">
      <c r="A14" s="248"/>
      <c r="B14" s="244"/>
      <c r="C14" s="244"/>
      <c r="D14" s="244"/>
      <c r="E14" s="244"/>
      <c r="F14" s="244"/>
      <c r="G14" s="1119" t="s">
        <v>475</v>
      </c>
      <c r="H14" s="1120"/>
      <c r="I14" s="1120"/>
      <c r="J14" s="1121"/>
      <c r="K14" s="267">
        <v>225093</v>
      </c>
      <c r="L14" s="268">
        <v>4617</v>
      </c>
      <c r="M14" s="269">
        <v>3652</v>
      </c>
      <c r="N14" s="270">
        <v>26.4</v>
      </c>
    </row>
    <row r="15" spans="1:16" ht="13.5" customHeight="1">
      <c r="A15" s="248"/>
      <c r="B15" s="244"/>
      <c r="C15" s="244"/>
      <c r="D15" s="244"/>
      <c r="E15" s="244"/>
      <c r="F15" s="244"/>
      <c r="G15" s="1119" t="s">
        <v>476</v>
      </c>
      <c r="H15" s="1120"/>
      <c r="I15" s="1120"/>
      <c r="J15" s="1121"/>
      <c r="K15" s="267">
        <v>71002</v>
      </c>
      <c r="L15" s="268">
        <v>1456</v>
      </c>
      <c r="M15" s="269">
        <v>2134</v>
      </c>
      <c r="N15" s="270">
        <v>-31.8</v>
      </c>
    </row>
    <row r="16" spans="1:16">
      <c r="A16" s="248"/>
      <c r="B16" s="244"/>
      <c r="C16" s="244"/>
      <c r="D16" s="244"/>
      <c r="E16" s="244"/>
      <c r="F16" s="244"/>
      <c r="G16" s="1122" t="s">
        <v>477</v>
      </c>
      <c r="H16" s="1123"/>
      <c r="I16" s="1123"/>
      <c r="J16" s="1124"/>
      <c r="K16" s="268">
        <v>-430422</v>
      </c>
      <c r="L16" s="268">
        <v>-8829</v>
      </c>
      <c r="M16" s="269">
        <v>-9248</v>
      </c>
      <c r="N16" s="270">
        <v>-4.5</v>
      </c>
    </row>
    <row r="17" spans="1:16">
      <c r="A17" s="248"/>
      <c r="B17" s="244"/>
      <c r="C17" s="244"/>
      <c r="D17" s="244"/>
      <c r="E17" s="244"/>
      <c r="F17" s="244"/>
      <c r="G17" s="1122" t="s">
        <v>169</v>
      </c>
      <c r="H17" s="1123"/>
      <c r="I17" s="1123"/>
      <c r="J17" s="1124"/>
      <c r="K17" s="268">
        <v>4012814</v>
      </c>
      <c r="L17" s="268">
        <v>82316</v>
      </c>
      <c r="M17" s="269">
        <v>98003</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7.69</v>
      </c>
      <c r="L21" s="281">
        <v>9.39</v>
      </c>
      <c r="M21" s="282">
        <v>-1.7</v>
      </c>
      <c r="N21" s="249"/>
      <c r="O21" s="283"/>
      <c r="P21" s="279"/>
    </row>
    <row r="22" spans="1:16" s="284" customFormat="1">
      <c r="A22" s="279"/>
      <c r="B22" s="249"/>
      <c r="C22" s="249"/>
      <c r="D22" s="249"/>
      <c r="E22" s="249"/>
      <c r="F22" s="249"/>
      <c r="G22" s="1114" t="s">
        <v>483</v>
      </c>
      <c r="H22" s="1115"/>
      <c r="I22" s="1115"/>
      <c r="J22" s="1116"/>
      <c r="K22" s="285">
        <v>99.5</v>
      </c>
      <c r="L22" s="286">
        <v>97</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1793446</v>
      </c>
      <c r="L32" s="294">
        <v>36789</v>
      </c>
      <c r="M32" s="295">
        <v>64926</v>
      </c>
      <c r="N32" s="296">
        <v>-43.3</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v>24</v>
      </c>
      <c r="N34" s="296" t="s">
        <v>473</v>
      </c>
    </row>
    <row r="35" spans="1:16" ht="27" customHeight="1">
      <c r="A35" s="248"/>
      <c r="B35" s="244"/>
      <c r="C35" s="244"/>
      <c r="D35" s="244"/>
      <c r="E35" s="244"/>
      <c r="F35" s="244"/>
      <c r="G35" s="1130" t="s">
        <v>489</v>
      </c>
      <c r="H35" s="1131"/>
      <c r="I35" s="1131"/>
      <c r="J35" s="1132"/>
      <c r="K35" s="294">
        <v>332152</v>
      </c>
      <c r="L35" s="294">
        <v>6814</v>
      </c>
      <c r="M35" s="295">
        <v>18007</v>
      </c>
      <c r="N35" s="296">
        <v>-62.2</v>
      </c>
    </row>
    <row r="36" spans="1:16" ht="27" customHeight="1">
      <c r="A36" s="248"/>
      <c r="B36" s="244"/>
      <c r="C36" s="244"/>
      <c r="D36" s="244"/>
      <c r="E36" s="244"/>
      <c r="F36" s="244"/>
      <c r="G36" s="1130" t="s">
        <v>490</v>
      </c>
      <c r="H36" s="1131"/>
      <c r="I36" s="1131"/>
      <c r="J36" s="1132"/>
      <c r="K36" s="294">
        <v>90919</v>
      </c>
      <c r="L36" s="294">
        <v>1865</v>
      </c>
      <c r="M36" s="295">
        <v>3275</v>
      </c>
      <c r="N36" s="296">
        <v>-43.1</v>
      </c>
    </row>
    <row r="37" spans="1:16" ht="13.5" customHeight="1">
      <c r="A37" s="248"/>
      <c r="B37" s="244"/>
      <c r="C37" s="244"/>
      <c r="D37" s="244"/>
      <c r="E37" s="244"/>
      <c r="F37" s="244"/>
      <c r="G37" s="1130" t="s">
        <v>491</v>
      </c>
      <c r="H37" s="1131"/>
      <c r="I37" s="1131"/>
      <c r="J37" s="1132"/>
      <c r="K37" s="294">
        <v>51654</v>
      </c>
      <c r="L37" s="294">
        <v>1060</v>
      </c>
      <c r="M37" s="295">
        <v>1233</v>
      </c>
      <c r="N37" s="296">
        <v>-14</v>
      </c>
    </row>
    <row r="38" spans="1:16" ht="27" customHeight="1">
      <c r="A38" s="248"/>
      <c r="B38" s="244"/>
      <c r="C38" s="244"/>
      <c r="D38" s="244"/>
      <c r="E38" s="244"/>
      <c r="F38" s="244"/>
      <c r="G38" s="1133" t="s">
        <v>492</v>
      </c>
      <c r="H38" s="1134"/>
      <c r="I38" s="1134"/>
      <c r="J38" s="1135"/>
      <c r="K38" s="297">
        <v>6</v>
      </c>
      <c r="L38" s="297">
        <v>0</v>
      </c>
      <c r="M38" s="298">
        <v>9</v>
      </c>
      <c r="N38" s="299">
        <v>-100</v>
      </c>
      <c r="O38" s="293"/>
    </row>
    <row r="39" spans="1:16">
      <c r="A39" s="248"/>
      <c r="B39" s="244"/>
      <c r="C39" s="244"/>
      <c r="D39" s="244"/>
      <c r="E39" s="244"/>
      <c r="F39" s="244"/>
      <c r="G39" s="1133" t="s">
        <v>493</v>
      </c>
      <c r="H39" s="1134"/>
      <c r="I39" s="1134"/>
      <c r="J39" s="1135"/>
      <c r="K39" s="300">
        <v>-503338</v>
      </c>
      <c r="L39" s="300">
        <v>-10325</v>
      </c>
      <c r="M39" s="301">
        <v>-4280</v>
      </c>
      <c r="N39" s="302">
        <v>141.19999999999999</v>
      </c>
      <c r="O39" s="293"/>
    </row>
    <row r="40" spans="1:16" ht="27" customHeight="1">
      <c r="A40" s="248"/>
      <c r="B40" s="244"/>
      <c r="C40" s="244"/>
      <c r="D40" s="244"/>
      <c r="E40" s="244"/>
      <c r="F40" s="244"/>
      <c r="G40" s="1130" t="s">
        <v>494</v>
      </c>
      <c r="H40" s="1131"/>
      <c r="I40" s="1131"/>
      <c r="J40" s="1132"/>
      <c r="K40" s="300">
        <v>-1325614</v>
      </c>
      <c r="L40" s="300">
        <v>-27193</v>
      </c>
      <c r="M40" s="301">
        <v>-56807</v>
      </c>
      <c r="N40" s="302">
        <v>-52.1</v>
      </c>
      <c r="O40" s="293"/>
    </row>
    <row r="41" spans="1:16">
      <c r="A41" s="248"/>
      <c r="B41" s="244"/>
      <c r="C41" s="244"/>
      <c r="D41" s="244"/>
      <c r="E41" s="244"/>
      <c r="F41" s="244"/>
      <c r="G41" s="1136" t="s">
        <v>279</v>
      </c>
      <c r="H41" s="1137"/>
      <c r="I41" s="1137"/>
      <c r="J41" s="1138"/>
      <c r="K41" s="294">
        <v>439225</v>
      </c>
      <c r="L41" s="300">
        <v>9010</v>
      </c>
      <c r="M41" s="301">
        <v>26387</v>
      </c>
      <c r="N41" s="302">
        <v>-65.900000000000006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1993869</v>
      </c>
      <c r="J51" s="320">
        <v>39901</v>
      </c>
      <c r="K51" s="321">
        <v>-1.8</v>
      </c>
      <c r="L51" s="322">
        <v>61882</v>
      </c>
      <c r="M51" s="323">
        <v>6.7</v>
      </c>
      <c r="N51" s="324">
        <v>-8.5</v>
      </c>
    </row>
    <row r="52" spans="1:14">
      <c r="A52" s="248"/>
      <c r="B52" s="244"/>
      <c r="C52" s="244"/>
      <c r="D52" s="244"/>
      <c r="E52" s="244"/>
      <c r="F52" s="244"/>
      <c r="G52" s="325"/>
      <c r="H52" s="326" t="s">
        <v>505</v>
      </c>
      <c r="I52" s="327">
        <v>1144927</v>
      </c>
      <c r="J52" s="328">
        <v>22912</v>
      </c>
      <c r="K52" s="329">
        <v>-7.8</v>
      </c>
      <c r="L52" s="330">
        <v>32175</v>
      </c>
      <c r="M52" s="331">
        <v>0</v>
      </c>
      <c r="N52" s="332">
        <v>-7.8</v>
      </c>
    </row>
    <row r="53" spans="1:14">
      <c r="A53" s="248"/>
      <c r="B53" s="244"/>
      <c r="C53" s="244"/>
      <c r="D53" s="244"/>
      <c r="E53" s="244"/>
      <c r="F53" s="244"/>
      <c r="G53" s="310" t="s">
        <v>506</v>
      </c>
      <c r="H53" s="311"/>
      <c r="I53" s="319">
        <v>898775</v>
      </c>
      <c r="J53" s="320">
        <v>18092</v>
      </c>
      <c r="K53" s="321">
        <v>-54.7</v>
      </c>
      <c r="L53" s="322">
        <v>67201</v>
      </c>
      <c r="M53" s="323">
        <v>8.6</v>
      </c>
      <c r="N53" s="324">
        <v>-63.3</v>
      </c>
    </row>
    <row r="54" spans="1:14">
      <c r="A54" s="248"/>
      <c r="B54" s="244"/>
      <c r="C54" s="244"/>
      <c r="D54" s="244"/>
      <c r="E54" s="244"/>
      <c r="F54" s="244"/>
      <c r="G54" s="325"/>
      <c r="H54" s="326" t="s">
        <v>505</v>
      </c>
      <c r="I54" s="327">
        <v>584379</v>
      </c>
      <c r="J54" s="328">
        <v>11764</v>
      </c>
      <c r="K54" s="329">
        <v>-48.7</v>
      </c>
      <c r="L54" s="330">
        <v>35210</v>
      </c>
      <c r="M54" s="331">
        <v>9.4</v>
      </c>
      <c r="N54" s="332">
        <v>-58.1</v>
      </c>
    </row>
    <row r="55" spans="1:14">
      <c r="A55" s="248"/>
      <c r="B55" s="244"/>
      <c r="C55" s="244"/>
      <c r="D55" s="244"/>
      <c r="E55" s="244"/>
      <c r="F55" s="244"/>
      <c r="G55" s="310" t="s">
        <v>507</v>
      </c>
      <c r="H55" s="311"/>
      <c r="I55" s="319">
        <v>1970846</v>
      </c>
      <c r="J55" s="320">
        <v>39830</v>
      </c>
      <c r="K55" s="321">
        <v>120.2</v>
      </c>
      <c r="L55" s="322">
        <v>75709</v>
      </c>
      <c r="M55" s="323">
        <v>12.7</v>
      </c>
      <c r="N55" s="324">
        <v>107.5</v>
      </c>
    </row>
    <row r="56" spans="1:14">
      <c r="A56" s="248"/>
      <c r="B56" s="244"/>
      <c r="C56" s="244"/>
      <c r="D56" s="244"/>
      <c r="E56" s="244"/>
      <c r="F56" s="244"/>
      <c r="G56" s="325"/>
      <c r="H56" s="326" t="s">
        <v>505</v>
      </c>
      <c r="I56" s="327">
        <v>1005267</v>
      </c>
      <c r="J56" s="328">
        <v>20316</v>
      </c>
      <c r="K56" s="329">
        <v>72.7</v>
      </c>
      <c r="L56" s="330">
        <v>35212</v>
      </c>
      <c r="M56" s="331">
        <v>0</v>
      </c>
      <c r="N56" s="332">
        <v>72.7</v>
      </c>
    </row>
    <row r="57" spans="1:14">
      <c r="A57" s="248"/>
      <c r="B57" s="244"/>
      <c r="C57" s="244"/>
      <c r="D57" s="244"/>
      <c r="E57" s="244"/>
      <c r="F57" s="244"/>
      <c r="G57" s="310" t="s">
        <v>508</v>
      </c>
      <c r="H57" s="311"/>
      <c r="I57" s="319">
        <v>2105969</v>
      </c>
      <c r="J57" s="320">
        <v>42829</v>
      </c>
      <c r="K57" s="321">
        <v>7.5</v>
      </c>
      <c r="L57" s="322">
        <v>90961</v>
      </c>
      <c r="M57" s="323">
        <v>20.100000000000001</v>
      </c>
      <c r="N57" s="324">
        <v>-12.6</v>
      </c>
    </row>
    <row r="58" spans="1:14">
      <c r="A58" s="248"/>
      <c r="B58" s="244"/>
      <c r="C58" s="244"/>
      <c r="D58" s="244"/>
      <c r="E58" s="244"/>
      <c r="F58" s="244"/>
      <c r="G58" s="325"/>
      <c r="H58" s="326" t="s">
        <v>505</v>
      </c>
      <c r="I58" s="327">
        <v>1152877</v>
      </c>
      <c r="J58" s="328">
        <v>23446</v>
      </c>
      <c r="K58" s="329">
        <v>15.4</v>
      </c>
      <c r="L58" s="330">
        <v>37720</v>
      </c>
      <c r="M58" s="331">
        <v>7.1</v>
      </c>
      <c r="N58" s="332">
        <v>8.3000000000000007</v>
      </c>
    </row>
    <row r="59" spans="1:14">
      <c r="A59" s="248"/>
      <c r="B59" s="244"/>
      <c r="C59" s="244"/>
      <c r="D59" s="244"/>
      <c r="E59" s="244"/>
      <c r="F59" s="244"/>
      <c r="G59" s="310" t="s">
        <v>509</v>
      </c>
      <c r="H59" s="311"/>
      <c r="I59" s="319">
        <v>1982933</v>
      </c>
      <c r="J59" s="320">
        <v>40676</v>
      </c>
      <c r="K59" s="321">
        <v>-5</v>
      </c>
      <c r="L59" s="322">
        <v>106614</v>
      </c>
      <c r="M59" s="323">
        <v>17.2</v>
      </c>
      <c r="N59" s="324">
        <v>-22.2</v>
      </c>
    </row>
    <row r="60" spans="1:14">
      <c r="A60" s="248"/>
      <c r="B60" s="244"/>
      <c r="C60" s="244"/>
      <c r="D60" s="244"/>
      <c r="E60" s="244"/>
      <c r="F60" s="244"/>
      <c r="G60" s="325"/>
      <c r="H60" s="326" t="s">
        <v>505</v>
      </c>
      <c r="I60" s="333">
        <v>954130</v>
      </c>
      <c r="J60" s="328">
        <v>19572</v>
      </c>
      <c r="K60" s="329">
        <v>-16.5</v>
      </c>
      <c r="L60" s="330">
        <v>45545</v>
      </c>
      <c r="M60" s="331">
        <v>20.7</v>
      </c>
      <c r="N60" s="332">
        <v>-37.200000000000003</v>
      </c>
    </row>
    <row r="61" spans="1:14">
      <c r="A61" s="248"/>
      <c r="B61" s="244"/>
      <c r="C61" s="244"/>
      <c r="D61" s="244"/>
      <c r="E61" s="244"/>
      <c r="F61" s="244"/>
      <c r="G61" s="310" t="s">
        <v>510</v>
      </c>
      <c r="H61" s="334"/>
      <c r="I61" s="335">
        <v>1790478</v>
      </c>
      <c r="J61" s="336">
        <v>36266</v>
      </c>
      <c r="K61" s="337">
        <v>13.2</v>
      </c>
      <c r="L61" s="338">
        <v>80473</v>
      </c>
      <c r="M61" s="339">
        <v>13.1</v>
      </c>
      <c r="N61" s="324">
        <v>0.1</v>
      </c>
    </row>
    <row r="62" spans="1:14">
      <c r="A62" s="248"/>
      <c r="B62" s="244"/>
      <c r="C62" s="244"/>
      <c r="D62" s="244"/>
      <c r="E62" s="244"/>
      <c r="F62" s="244"/>
      <c r="G62" s="325"/>
      <c r="H62" s="326" t="s">
        <v>505</v>
      </c>
      <c r="I62" s="327">
        <v>968316</v>
      </c>
      <c r="J62" s="328">
        <v>19602</v>
      </c>
      <c r="K62" s="329">
        <v>3</v>
      </c>
      <c r="L62" s="330">
        <v>37172</v>
      </c>
      <c r="M62" s="331">
        <v>7.4</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3.91</v>
      </c>
      <c r="G47" s="12">
        <v>9.56</v>
      </c>
      <c r="H47" s="12">
        <v>13.56</v>
      </c>
      <c r="I47" s="12">
        <v>14.36</v>
      </c>
      <c r="J47" s="13">
        <v>13.71</v>
      </c>
    </row>
    <row r="48" spans="2:10" ht="57.75" customHeight="1">
      <c r="B48" s="14"/>
      <c r="C48" s="1141" t="s">
        <v>4</v>
      </c>
      <c r="D48" s="1141"/>
      <c r="E48" s="1142"/>
      <c r="F48" s="15">
        <v>8.18</v>
      </c>
      <c r="G48" s="16">
        <v>8.9</v>
      </c>
      <c r="H48" s="16">
        <v>8.83</v>
      </c>
      <c r="I48" s="16">
        <v>7.95</v>
      </c>
      <c r="J48" s="17">
        <v>7</v>
      </c>
    </row>
    <row r="49" spans="2:10" ht="57.75" customHeight="1" thickBot="1">
      <c r="B49" s="18"/>
      <c r="C49" s="1143" t="s">
        <v>5</v>
      </c>
      <c r="D49" s="1143"/>
      <c r="E49" s="1144"/>
      <c r="F49" s="19">
        <v>6.06</v>
      </c>
      <c r="G49" s="20">
        <v>6.3</v>
      </c>
      <c r="H49" s="20">
        <v>3.84</v>
      </c>
      <c r="I49" s="20">
        <v>0.1</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8.17</v>
      </c>
      <c r="G34" s="33">
        <v>8.9</v>
      </c>
      <c r="H34" s="33">
        <v>8.82</v>
      </c>
      <c r="I34" s="33">
        <v>7.94</v>
      </c>
      <c r="J34" s="34">
        <v>6.99</v>
      </c>
      <c r="K34" s="22"/>
      <c r="L34" s="22"/>
      <c r="M34" s="22"/>
      <c r="N34" s="22"/>
      <c r="O34" s="22"/>
      <c r="P34" s="22"/>
    </row>
    <row r="35" spans="1:16" ht="39" customHeight="1">
      <c r="A35" s="22"/>
      <c r="B35" s="35"/>
      <c r="C35" s="1145" t="s">
        <v>519</v>
      </c>
      <c r="D35" s="1146"/>
      <c r="E35" s="1147"/>
      <c r="F35" s="36">
        <v>1.89</v>
      </c>
      <c r="G35" s="37">
        <v>2.5</v>
      </c>
      <c r="H35" s="37">
        <v>2.08</v>
      </c>
      <c r="I35" s="37">
        <v>3.53</v>
      </c>
      <c r="J35" s="38">
        <v>3.01</v>
      </c>
      <c r="K35" s="22"/>
      <c r="L35" s="22"/>
      <c r="M35" s="22"/>
      <c r="N35" s="22"/>
      <c r="O35" s="22"/>
      <c r="P35" s="22"/>
    </row>
    <row r="36" spans="1:16" ht="39" customHeight="1">
      <c r="A36" s="22"/>
      <c r="B36" s="35"/>
      <c r="C36" s="1145" t="s">
        <v>520</v>
      </c>
      <c r="D36" s="1146"/>
      <c r="E36" s="1147"/>
      <c r="F36" s="36">
        <v>0.46</v>
      </c>
      <c r="G36" s="37">
        <v>0.75</v>
      </c>
      <c r="H36" s="37">
        <v>1.1299999999999999</v>
      </c>
      <c r="I36" s="37">
        <v>1.98</v>
      </c>
      <c r="J36" s="38">
        <v>1.86</v>
      </c>
      <c r="K36" s="22"/>
      <c r="L36" s="22"/>
      <c r="M36" s="22"/>
      <c r="N36" s="22"/>
      <c r="O36" s="22"/>
      <c r="P36" s="22"/>
    </row>
    <row r="37" spans="1:16" ht="39" customHeight="1">
      <c r="A37" s="22"/>
      <c r="B37" s="35"/>
      <c r="C37" s="1145" t="s">
        <v>521</v>
      </c>
      <c r="D37" s="1146"/>
      <c r="E37" s="1147"/>
      <c r="F37" s="36">
        <v>0.18</v>
      </c>
      <c r="G37" s="37">
        <v>0.1</v>
      </c>
      <c r="H37" s="37">
        <v>0.04</v>
      </c>
      <c r="I37" s="37">
        <v>0.04</v>
      </c>
      <c r="J37" s="38">
        <v>0.03</v>
      </c>
      <c r="K37" s="22"/>
      <c r="L37" s="22"/>
      <c r="M37" s="22"/>
      <c r="N37" s="22"/>
      <c r="O37" s="22"/>
      <c r="P37" s="22"/>
    </row>
    <row r="38" spans="1:16" ht="39" customHeight="1">
      <c r="A38" s="22"/>
      <c r="B38" s="35"/>
      <c r="C38" s="1145" t="s">
        <v>522</v>
      </c>
      <c r="D38" s="1146"/>
      <c r="E38" s="1147"/>
      <c r="F38" s="36">
        <v>0.36</v>
      </c>
      <c r="G38" s="37">
        <v>0.02</v>
      </c>
      <c r="H38" s="37">
        <v>0.01</v>
      </c>
      <c r="I38" s="37">
        <v>0.1</v>
      </c>
      <c r="J38" s="38">
        <v>0.01</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524</v>
      </c>
      <c r="D43" s="1149"/>
      <c r="E43" s="1150"/>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M46" sqref="M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1970</v>
      </c>
      <c r="L45" s="60">
        <v>2032</v>
      </c>
      <c r="M45" s="60">
        <v>1966</v>
      </c>
      <c r="N45" s="60">
        <v>1934</v>
      </c>
      <c r="O45" s="61">
        <v>1793</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302</v>
      </c>
      <c r="L48" s="64">
        <v>310</v>
      </c>
      <c r="M48" s="64">
        <v>310</v>
      </c>
      <c r="N48" s="64">
        <v>315</v>
      </c>
      <c r="O48" s="65">
        <v>332</v>
      </c>
      <c r="P48" s="48"/>
      <c r="Q48" s="48"/>
      <c r="R48" s="48"/>
      <c r="S48" s="48"/>
      <c r="T48" s="48"/>
      <c r="U48" s="48"/>
    </row>
    <row r="49" spans="1:21" ht="30.75" customHeight="1">
      <c r="A49" s="48"/>
      <c r="B49" s="1163"/>
      <c r="C49" s="1164"/>
      <c r="D49" s="62"/>
      <c r="E49" s="1155" t="s">
        <v>16</v>
      </c>
      <c r="F49" s="1155"/>
      <c r="G49" s="1155"/>
      <c r="H49" s="1155"/>
      <c r="I49" s="1155"/>
      <c r="J49" s="1156"/>
      <c r="K49" s="63">
        <v>33</v>
      </c>
      <c r="L49" s="64">
        <v>37</v>
      </c>
      <c r="M49" s="64">
        <v>39</v>
      </c>
      <c r="N49" s="64">
        <v>47</v>
      </c>
      <c r="O49" s="65">
        <v>91</v>
      </c>
      <c r="P49" s="48"/>
      <c r="Q49" s="48"/>
      <c r="R49" s="48"/>
      <c r="S49" s="48"/>
      <c r="T49" s="48"/>
      <c r="U49" s="48"/>
    </row>
    <row r="50" spans="1:21" ht="30.75" customHeight="1">
      <c r="A50" s="48"/>
      <c r="B50" s="1163"/>
      <c r="C50" s="1164"/>
      <c r="D50" s="62"/>
      <c r="E50" s="1155" t="s">
        <v>17</v>
      </c>
      <c r="F50" s="1155"/>
      <c r="G50" s="1155"/>
      <c r="H50" s="1155"/>
      <c r="I50" s="1155"/>
      <c r="J50" s="1156"/>
      <c r="K50" s="63">
        <v>51</v>
      </c>
      <c r="L50" s="64">
        <v>52</v>
      </c>
      <c r="M50" s="64">
        <v>54</v>
      </c>
      <c r="N50" s="64">
        <v>54</v>
      </c>
      <c r="O50" s="65">
        <v>52</v>
      </c>
      <c r="P50" s="48"/>
      <c r="Q50" s="48"/>
      <c r="R50" s="48"/>
      <c r="S50" s="48"/>
      <c r="T50" s="48"/>
      <c r="U50" s="48"/>
    </row>
    <row r="51" spans="1:21" ht="30.75" customHeight="1">
      <c r="A51" s="48"/>
      <c r="B51" s="1165"/>
      <c r="C51" s="1166"/>
      <c r="D51" s="66"/>
      <c r="E51" s="1155" t="s">
        <v>18</v>
      </c>
      <c r="F51" s="1155"/>
      <c r="G51" s="1155"/>
      <c r="H51" s="1155"/>
      <c r="I51" s="1155"/>
      <c r="J51" s="1156"/>
      <c r="K51" s="63">
        <v>2</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1626</v>
      </c>
      <c r="L52" s="64">
        <v>1697</v>
      </c>
      <c r="M52" s="64">
        <v>1719</v>
      </c>
      <c r="N52" s="64">
        <v>1741</v>
      </c>
      <c r="O52" s="65">
        <v>1829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732</v>
      </c>
      <c r="L53" s="69">
        <v>735</v>
      </c>
      <c r="M53" s="69">
        <v>650</v>
      </c>
      <c r="N53" s="69">
        <v>609</v>
      </c>
      <c r="O53" s="70">
        <v>439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2016-04-18T12:12:54Z</cp:lastPrinted>
  <dcterms:created xsi:type="dcterms:W3CDTF">2016-02-15T01:01:57Z</dcterms:created>
  <dcterms:modified xsi:type="dcterms:W3CDTF">2016-04-19T01:45:37Z</dcterms:modified>
</cp:coreProperties>
</file>